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ehrer\Documents\Schule\1-Mathematik\Mathe_Thema_Geometrie\Kreis und Kreisteile\"/>
    </mc:Choice>
  </mc:AlternateContent>
  <xr:revisionPtr revIDLastSave="0" documentId="13_ncr:1_{0BFEE44E-DC8D-494B-8B9E-D9442B61D2D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Erläuterung" sheetId="7" r:id="rId1"/>
    <sheet name="Aufgaben" sheetId="6" r:id="rId2"/>
    <sheet name="Namen" sheetId="3" r:id="rId3"/>
    <sheet name="Messwerte" sheetId="1" r:id="rId4"/>
    <sheet name="Aufbereitete Daten" sheetId="5" r:id="rId5"/>
    <sheet name="Streudiagramm" sheetId="2" r:id="rId6"/>
    <sheet name="Ausgleichsgerade" sheetId="4" r:id="rId7"/>
  </sheets>
  <definedNames>
    <definedName name="_xlnm.Print_Area" localSheetId="1">Aufgaben!$B$2:$M$46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124" i="5" l="1"/>
  <c r="R125" i="5"/>
  <c r="R126" i="5"/>
  <c r="R127" i="5"/>
  <c r="R128" i="5"/>
  <c r="R129" i="5"/>
  <c r="R130" i="5"/>
  <c r="R131" i="5"/>
  <c r="S2" i="5" l="1"/>
  <c r="T121" i="5"/>
  <c r="R121" i="5" s="1"/>
  <c r="U121" i="5"/>
  <c r="V121" i="5"/>
  <c r="W121" i="5"/>
  <c r="X121" i="5"/>
  <c r="T122" i="5"/>
  <c r="R122" i="5" s="1"/>
  <c r="U122" i="5"/>
  <c r="V122" i="5"/>
  <c r="W122" i="5"/>
  <c r="X122" i="5"/>
  <c r="T123" i="5"/>
  <c r="R123" i="5" s="1"/>
  <c r="U123" i="5"/>
  <c r="V123" i="5"/>
  <c r="W123" i="5"/>
  <c r="X123" i="5"/>
  <c r="V94" i="5"/>
  <c r="W94" i="5"/>
  <c r="X94" i="5"/>
  <c r="V95" i="5"/>
  <c r="W95" i="5"/>
  <c r="X95" i="5"/>
  <c r="V96" i="5"/>
  <c r="W96" i="5"/>
  <c r="X96" i="5"/>
  <c r="V97" i="5"/>
  <c r="W97" i="5"/>
  <c r="X97" i="5"/>
  <c r="V98" i="5"/>
  <c r="W98" i="5"/>
  <c r="X98" i="5"/>
  <c r="V99" i="5"/>
  <c r="W99" i="5"/>
  <c r="X99" i="5"/>
  <c r="V100" i="5"/>
  <c r="W100" i="5"/>
  <c r="X100" i="5"/>
  <c r="V101" i="5"/>
  <c r="W101" i="5"/>
  <c r="X101" i="5"/>
  <c r="V102" i="5"/>
  <c r="W102" i="5"/>
  <c r="X102" i="5"/>
  <c r="V103" i="5"/>
  <c r="W103" i="5"/>
  <c r="X103" i="5"/>
  <c r="V104" i="5"/>
  <c r="W104" i="5"/>
  <c r="X104" i="5"/>
  <c r="V105" i="5"/>
  <c r="W105" i="5"/>
  <c r="X105" i="5"/>
  <c r="T106" i="5"/>
  <c r="R106" i="5" s="1"/>
  <c r="U106" i="5"/>
  <c r="V106" i="5"/>
  <c r="W106" i="5"/>
  <c r="X106" i="5"/>
  <c r="T107" i="5"/>
  <c r="R107" i="5" s="1"/>
  <c r="U107" i="5"/>
  <c r="V107" i="5"/>
  <c r="W107" i="5"/>
  <c r="X107" i="5"/>
  <c r="T108" i="5"/>
  <c r="R108" i="5" s="1"/>
  <c r="U108" i="5"/>
  <c r="V108" i="5"/>
  <c r="W108" i="5"/>
  <c r="X108" i="5"/>
  <c r="T109" i="5"/>
  <c r="R109" i="5" s="1"/>
  <c r="U109" i="5"/>
  <c r="V109" i="5"/>
  <c r="W109" i="5"/>
  <c r="X109" i="5"/>
  <c r="V110" i="5"/>
  <c r="W110" i="5"/>
  <c r="X110" i="5"/>
  <c r="V111" i="5"/>
  <c r="W111" i="5"/>
  <c r="X111" i="5"/>
  <c r="V112" i="5"/>
  <c r="W112" i="5"/>
  <c r="X112" i="5"/>
  <c r="V113" i="5"/>
  <c r="W113" i="5"/>
  <c r="X113" i="5"/>
  <c r="T114" i="5"/>
  <c r="R114" i="5" s="1"/>
  <c r="U114" i="5"/>
  <c r="V114" i="5"/>
  <c r="W114" i="5"/>
  <c r="X114" i="5"/>
  <c r="T115" i="5"/>
  <c r="R115" i="5" s="1"/>
  <c r="U115" i="5"/>
  <c r="V115" i="5"/>
  <c r="W115" i="5"/>
  <c r="X115" i="5"/>
  <c r="T116" i="5"/>
  <c r="R116" i="5" s="1"/>
  <c r="U116" i="5"/>
  <c r="V116" i="5"/>
  <c r="W116" i="5"/>
  <c r="X116" i="5"/>
  <c r="T117" i="5"/>
  <c r="R117" i="5" s="1"/>
  <c r="U117" i="5"/>
  <c r="V117" i="5"/>
  <c r="W117" i="5"/>
  <c r="X117" i="5"/>
  <c r="T118" i="5"/>
  <c r="R118" i="5" s="1"/>
  <c r="U118" i="5"/>
  <c r="V118" i="5"/>
  <c r="W118" i="5"/>
  <c r="X118" i="5"/>
  <c r="T119" i="5"/>
  <c r="R119" i="5" s="1"/>
  <c r="U119" i="5"/>
  <c r="V119" i="5"/>
  <c r="W119" i="5"/>
  <c r="X119" i="5"/>
  <c r="T120" i="5"/>
  <c r="R120" i="5" s="1"/>
  <c r="U120" i="5"/>
  <c r="V120" i="5"/>
  <c r="W120" i="5"/>
  <c r="X120" i="5"/>
  <c r="T54" i="5"/>
  <c r="R54" i="5" s="1"/>
  <c r="U54" i="5"/>
  <c r="V54" i="5"/>
  <c r="W54" i="5"/>
  <c r="X54" i="5"/>
  <c r="T55" i="5"/>
  <c r="R55" i="5" s="1"/>
  <c r="U55" i="5"/>
  <c r="V55" i="5"/>
  <c r="W55" i="5"/>
  <c r="X55" i="5"/>
  <c r="T56" i="5"/>
  <c r="R56" i="5" s="1"/>
  <c r="U56" i="5"/>
  <c r="V56" i="5"/>
  <c r="W56" i="5"/>
  <c r="X56" i="5"/>
  <c r="T57" i="5"/>
  <c r="R57" i="5" s="1"/>
  <c r="U57" i="5"/>
  <c r="V57" i="5"/>
  <c r="W57" i="5"/>
  <c r="X57" i="5"/>
  <c r="V58" i="5"/>
  <c r="W58" i="5"/>
  <c r="X58" i="5"/>
  <c r="V59" i="5"/>
  <c r="W59" i="5"/>
  <c r="X59" i="5"/>
  <c r="V60" i="5"/>
  <c r="W60" i="5"/>
  <c r="X60" i="5"/>
  <c r="V61" i="5"/>
  <c r="W61" i="5"/>
  <c r="X61" i="5"/>
  <c r="V62" i="5"/>
  <c r="W62" i="5"/>
  <c r="X62" i="5"/>
  <c r="V63" i="5"/>
  <c r="W63" i="5"/>
  <c r="X63" i="5"/>
  <c r="V64" i="5"/>
  <c r="W64" i="5"/>
  <c r="X64" i="5"/>
  <c r="V65" i="5"/>
  <c r="W65" i="5"/>
  <c r="X65" i="5"/>
  <c r="V66" i="5"/>
  <c r="W66" i="5"/>
  <c r="X66" i="5"/>
  <c r="V67" i="5"/>
  <c r="W67" i="5"/>
  <c r="X67" i="5"/>
  <c r="V68" i="5"/>
  <c r="W68" i="5"/>
  <c r="X68" i="5"/>
  <c r="V69" i="5"/>
  <c r="W69" i="5"/>
  <c r="X69" i="5"/>
  <c r="V70" i="5"/>
  <c r="W70" i="5"/>
  <c r="X70" i="5"/>
  <c r="V71" i="5"/>
  <c r="W71" i="5"/>
  <c r="X71" i="5"/>
  <c r="V72" i="5"/>
  <c r="W72" i="5"/>
  <c r="X72" i="5"/>
  <c r="V73" i="5"/>
  <c r="W73" i="5"/>
  <c r="X73" i="5"/>
  <c r="T74" i="5"/>
  <c r="R74" i="5" s="1"/>
  <c r="U74" i="5"/>
  <c r="V74" i="5"/>
  <c r="W74" i="5"/>
  <c r="X74" i="5"/>
  <c r="T75" i="5"/>
  <c r="R75" i="5" s="1"/>
  <c r="U75" i="5"/>
  <c r="V75" i="5"/>
  <c r="W75" i="5"/>
  <c r="X75" i="5"/>
  <c r="T76" i="5"/>
  <c r="R76" i="5" s="1"/>
  <c r="U76" i="5"/>
  <c r="V76" i="5"/>
  <c r="W76" i="5"/>
  <c r="X76" i="5"/>
  <c r="T77" i="5"/>
  <c r="R77" i="5" s="1"/>
  <c r="U77" i="5"/>
  <c r="V77" i="5"/>
  <c r="W77" i="5"/>
  <c r="X77" i="5"/>
  <c r="V78" i="5"/>
  <c r="W78" i="5"/>
  <c r="X78" i="5"/>
  <c r="V79" i="5"/>
  <c r="W79" i="5"/>
  <c r="X79" i="5"/>
  <c r="V80" i="5"/>
  <c r="W80" i="5"/>
  <c r="X80" i="5"/>
  <c r="V81" i="5"/>
  <c r="W81" i="5"/>
  <c r="X81" i="5"/>
  <c r="V82" i="5"/>
  <c r="W82" i="5"/>
  <c r="X82" i="5"/>
  <c r="V83" i="5"/>
  <c r="W83" i="5"/>
  <c r="X83" i="5"/>
  <c r="V84" i="5"/>
  <c r="W84" i="5"/>
  <c r="X84" i="5"/>
  <c r="V85" i="5"/>
  <c r="W85" i="5"/>
  <c r="X85" i="5"/>
  <c r="T86" i="5"/>
  <c r="R86" i="5" s="1"/>
  <c r="U86" i="5"/>
  <c r="V86" i="5"/>
  <c r="W86" i="5"/>
  <c r="X86" i="5"/>
  <c r="T87" i="5"/>
  <c r="R87" i="5" s="1"/>
  <c r="U87" i="5"/>
  <c r="V87" i="5"/>
  <c r="W87" i="5"/>
  <c r="X87" i="5"/>
  <c r="T88" i="5"/>
  <c r="R88" i="5" s="1"/>
  <c r="U88" i="5"/>
  <c r="V88" i="5"/>
  <c r="W88" i="5"/>
  <c r="X88" i="5"/>
  <c r="T89" i="5"/>
  <c r="R89" i="5" s="1"/>
  <c r="U89" i="5"/>
  <c r="V89" i="5"/>
  <c r="W89" i="5"/>
  <c r="X89" i="5"/>
  <c r="T90" i="5"/>
  <c r="R90" i="5" s="1"/>
  <c r="U90" i="5"/>
  <c r="V90" i="5"/>
  <c r="W90" i="5"/>
  <c r="X90" i="5"/>
  <c r="T91" i="5"/>
  <c r="R91" i="5" s="1"/>
  <c r="U91" i="5"/>
  <c r="V91" i="5"/>
  <c r="W91" i="5"/>
  <c r="X91" i="5"/>
  <c r="T92" i="5"/>
  <c r="R92" i="5" s="1"/>
  <c r="U92" i="5"/>
  <c r="V92" i="5"/>
  <c r="W92" i="5"/>
  <c r="X92" i="5"/>
  <c r="T93" i="5"/>
  <c r="R93" i="5" s="1"/>
  <c r="U93" i="5"/>
  <c r="V93" i="5"/>
  <c r="W93" i="5"/>
  <c r="X93" i="5"/>
  <c r="X3" i="5"/>
  <c r="X4" i="5"/>
  <c r="X5" i="5"/>
  <c r="X6" i="5"/>
  <c r="X7" i="5"/>
  <c r="X8" i="5"/>
  <c r="X9" i="5"/>
  <c r="X10" i="5"/>
  <c r="X11" i="5"/>
  <c r="X12" i="5"/>
  <c r="X13" i="5"/>
  <c r="X14" i="5"/>
  <c r="X15" i="5"/>
  <c r="X16" i="5"/>
  <c r="X17" i="5"/>
  <c r="X18" i="5"/>
  <c r="X19" i="5"/>
  <c r="X20" i="5"/>
  <c r="X21" i="5"/>
  <c r="X22" i="5"/>
  <c r="X23" i="5"/>
  <c r="X24" i="5"/>
  <c r="X25" i="5"/>
  <c r="X26" i="5"/>
  <c r="X27" i="5"/>
  <c r="X28" i="5"/>
  <c r="X29" i="5"/>
  <c r="X30" i="5"/>
  <c r="X31" i="5"/>
  <c r="X32" i="5"/>
  <c r="X33" i="5"/>
  <c r="X34" i="5"/>
  <c r="X35" i="5"/>
  <c r="X36" i="5"/>
  <c r="X37" i="5"/>
  <c r="X38" i="5"/>
  <c r="X39" i="5"/>
  <c r="X40" i="5"/>
  <c r="X41" i="5"/>
  <c r="X42" i="5"/>
  <c r="X43" i="5"/>
  <c r="X44" i="5"/>
  <c r="X45" i="5"/>
  <c r="X46" i="5"/>
  <c r="X47" i="5"/>
  <c r="X48" i="5"/>
  <c r="X49" i="5"/>
  <c r="X50" i="5"/>
  <c r="X51" i="5"/>
  <c r="X52" i="5"/>
  <c r="X53" i="5"/>
  <c r="X2" i="5"/>
  <c r="V34" i="5"/>
  <c r="W34" i="5"/>
  <c r="V35" i="5"/>
  <c r="W35" i="5"/>
  <c r="V36" i="5"/>
  <c r="W36" i="5"/>
  <c r="V37" i="5"/>
  <c r="W37" i="5"/>
  <c r="V38" i="5"/>
  <c r="W38" i="5"/>
  <c r="V39" i="5"/>
  <c r="W39" i="5"/>
  <c r="V40" i="5"/>
  <c r="W40" i="5"/>
  <c r="V41" i="5"/>
  <c r="W41" i="5"/>
  <c r="V42" i="5"/>
  <c r="W42" i="5"/>
  <c r="V43" i="5"/>
  <c r="W43" i="5"/>
  <c r="V44" i="5"/>
  <c r="W44" i="5"/>
  <c r="V45" i="5"/>
  <c r="W45" i="5"/>
  <c r="V46" i="5"/>
  <c r="W46" i="5"/>
  <c r="V47" i="5"/>
  <c r="W47" i="5"/>
  <c r="V48" i="5"/>
  <c r="W48" i="5"/>
  <c r="V49" i="5"/>
  <c r="W49" i="5"/>
  <c r="V50" i="5"/>
  <c r="W50" i="5"/>
  <c r="V51" i="5"/>
  <c r="W51" i="5"/>
  <c r="V52" i="5"/>
  <c r="W52" i="5"/>
  <c r="V53" i="5"/>
  <c r="W53" i="5"/>
  <c r="V3" i="5"/>
  <c r="W3" i="5"/>
  <c r="V4" i="5"/>
  <c r="W4" i="5"/>
  <c r="V5" i="5"/>
  <c r="W5" i="5"/>
  <c r="V6" i="5"/>
  <c r="W6" i="5"/>
  <c r="T7" i="5"/>
  <c r="R7" i="5" s="1"/>
  <c r="U7" i="5"/>
  <c r="V7" i="5"/>
  <c r="W7" i="5"/>
  <c r="T8" i="5"/>
  <c r="R8" i="5" s="1"/>
  <c r="U8" i="5"/>
  <c r="V8" i="5"/>
  <c r="W8" i="5"/>
  <c r="T9" i="5"/>
  <c r="R9" i="5" s="1"/>
  <c r="U9" i="5"/>
  <c r="V9" i="5"/>
  <c r="W9" i="5"/>
  <c r="V10" i="5"/>
  <c r="W10" i="5"/>
  <c r="V11" i="5"/>
  <c r="W11" i="5"/>
  <c r="V12" i="5"/>
  <c r="W12" i="5"/>
  <c r="V13" i="5"/>
  <c r="W13" i="5"/>
  <c r="V14" i="5"/>
  <c r="W14" i="5"/>
  <c r="V15" i="5"/>
  <c r="W15" i="5"/>
  <c r="V16" i="5"/>
  <c r="W16" i="5"/>
  <c r="V17" i="5"/>
  <c r="W17" i="5"/>
  <c r="V18" i="5"/>
  <c r="W18" i="5"/>
  <c r="V19" i="5"/>
  <c r="W19" i="5"/>
  <c r="V20" i="5"/>
  <c r="W20" i="5"/>
  <c r="V21" i="5"/>
  <c r="W21" i="5"/>
  <c r="V22" i="5"/>
  <c r="W22" i="5"/>
  <c r="V23" i="5"/>
  <c r="W23" i="5"/>
  <c r="V24" i="5"/>
  <c r="W24" i="5"/>
  <c r="V25" i="5"/>
  <c r="W25" i="5"/>
  <c r="V26" i="5"/>
  <c r="W26" i="5"/>
  <c r="V27" i="5"/>
  <c r="W27" i="5"/>
  <c r="V28" i="5"/>
  <c r="W28" i="5"/>
  <c r="V29" i="5"/>
  <c r="W29" i="5"/>
  <c r="V30" i="5"/>
  <c r="W30" i="5"/>
  <c r="V31" i="5"/>
  <c r="W31" i="5"/>
  <c r="V32" i="5"/>
  <c r="W32" i="5"/>
  <c r="V33" i="5"/>
  <c r="W33" i="5"/>
  <c r="V2" i="5"/>
  <c r="W2" i="5"/>
  <c r="E4" i="1" l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3" i="1"/>
  <c r="B119" i="1"/>
  <c r="B120" i="1" s="1"/>
  <c r="B121" i="1" s="1"/>
  <c r="B122" i="1" s="1"/>
  <c r="A119" i="1"/>
  <c r="A120" i="1" s="1"/>
  <c r="A121" i="1" s="1"/>
  <c r="A122" i="1" s="1"/>
  <c r="B115" i="1"/>
  <c r="B111" i="1"/>
  <c r="B107" i="1"/>
  <c r="B108" i="1" s="1"/>
  <c r="B109" i="1" s="1"/>
  <c r="B110" i="1" s="1"/>
  <c r="B103" i="1"/>
  <c r="B99" i="1"/>
  <c r="B95" i="1"/>
  <c r="U94" i="5" s="1"/>
  <c r="B91" i="1"/>
  <c r="B92" i="1" s="1"/>
  <c r="B93" i="1" s="1"/>
  <c r="B94" i="1" s="1"/>
  <c r="B87" i="1"/>
  <c r="B83" i="1"/>
  <c r="U82" i="5" s="1"/>
  <c r="B79" i="1"/>
  <c r="B75" i="1"/>
  <c r="B76" i="1" s="1"/>
  <c r="B77" i="1" s="1"/>
  <c r="B78" i="1" s="1"/>
  <c r="B71" i="1"/>
  <c r="B67" i="1"/>
  <c r="B63" i="1"/>
  <c r="B59" i="1"/>
  <c r="U58" i="5" s="1"/>
  <c r="B55" i="1"/>
  <c r="B56" i="1" s="1"/>
  <c r="B57" i="1" s="1"/>
  <c r="B58" i="1" s="1"/>
  <c r="B51" i="1"/>
  <c r="B47" i="1"/>
  <c r="U46" i="5" s="1"/>
  <c r="B43" i="1"/>
  <c r="U42" i="5" s="1"/>
  <c r="B39" i="1"/>
  <c r="U38" i="5" s="1"/>
  <c r="A115" i="1"/>
  <c r="A116" i="1" s="1"/>
  <c r="A117" i="1" s="1"/>
  <c r="A118" i="1" s="1"/>
  <c r="A111" i="1"/>
  <c r="T110" i="5" s="1"/>
  <c r="A107" i="1"/>
  <c r="A108" i="1" s="1"/>
  <c r="A109" i="1" s="1"/>
  <c r="A110" i="1" s="1"/>
  <c r="A103" i="1"/>
  <c r="A99" i="1"/>
  <c r="A95" i="1"/>
  <c r="A91" i="1"/>
  <c r="A92" i="1" s="1"/>
  <c r="A93" i="1" s="1"/>
  <c r="A94" i="1" s="1"/>
  <c r="A87" i="1"/>
  <c r="A88" i="1" s="1"/>
  <c r="A89" i="1" s="1"/>
  <c r="A90" i="1" s="1"/>
  <c r="A83" i="1"/>
  <c r="A79" i="1"/>
  <c r="T78" i="5" s="1"/>
  <c r="A75" i="1"/>
  <c r="A76" i="1" s="1"/>
  <c r="A77" i="1" s="1"/>
  <c r="A78" i="1" s="1"/>
  <c r="A71" i="1"/>
  <c r="A67" i="1"/>
  <c r="A63" i="1"/>
  <c r="T62" i="5" s="1"/>
  <c r="A59" i="1"/>
  <c r="A55" i="1"/>
  <c r="A56" i="1" s="1"/>
  <c r="A57" i="1" s="1"/>
  <c r="A58" i="1" s="1"/>
  <c r="A51" i="1"/>
  <c r="A47" i="1"/>
  <c r="A43" i="1"/>
  <c r="T42" i="5" s="1"/>
  <c r="A39" i="1"/>
  <c r="B35" i="1"/>
  <c r="A35" i="1"/>
  <c r="T34" i="5" s="1"/>
  <c r="B31" i="1"/>
  <c r="A31" i="1"/>
  <c r="B27" i="1"/>
  <c r="A27" i="1"/>
  <c r="B23" i="1"/>
  <c r="U22" i="5" s="1"/>
  <c r="A23" i="1"/>
  <c r="B19" i="1"/>
  <c r="U18" i="5" s="1"/>
  <c r="A19" i="1"/>
  <c r="B15" i="1"/>
  <c r="U14" i="5" s="1"/>
  <c r="A15" i="1"/>
  <c r="B11" i="1"/>
  <c r="A11" i="1"/>
  <c r="T10" i="5" s="1"/>
  <c r="B116" i="1"/>
  <c r="B117" i="1" s="1"/>
  <c r="B118" i="1" s="1"/>
  <c r="A112" i="1"/>
  <c r="B96" i="1"/>
  <c r="B88" i="1"/>
  <c r="B89" i="1" s="1"/>
  <c r="B90" i="1" s="1"/>
  <c r="B84" i="1"/>
  <c r="A64" i="1"/>
  <c r="B60" i="1"/>
  <c r="B48" i="1"/>
  <c r="B40" i="1"/>
  <c r="A36" i="1"/>
  <c r="B20" i="1"/>
  <c r="B7" i="1"/>
  <c r="A7" i="1"/>
  <c r="B3" i="1"/>
  <c r="A3" i="1"/>
  <c r="B16" i="1" l="1"/>
  <c r="A12" i="1"/>
  <c r="A13" i="1" s="1"/>
  <c r="T11" i="5"/>
  <c r="B17" i="1"/>
  <c r="U15" i="5"/>
  <c r="A60" i="1"/>
  <c r="T58" i="5"/>
  <c r="B21" i="1"/>
  <c r="U19" i="5"/>
  <c r="A65" i="1"/>
  <c r="T63" i="5"/>
  <c r="B97" i="1"/>
  <c r="U95" i="5"/>
  <c r="A20" i="1"/>
  <c r="T18" i="5"/>
  <c r="A28" i="1"/>
  <c r="T26" i="5"/>
  <c r="A48" i="1"/>
  <c r="T46" i="5"/>
  <c r="B64" i="1"/>
  <c r="U62" i="5"/>
  <c r="B8" i="1"/>
  <c r="B9" i="1" s="1"/>
  <c r="B10" i="1" s="1"/>
  <c r="U6" i="5"/>
  <c r="B24" i="1"/>
  <c r="B44" i="1"/>
  <c r="A80" i="1"/>
  <c r="B12" i="1"/>
  <c r="U10" i="5"/>
  <c r="B28" i="1"/>
  <c r="U26" i="5"/>
  <c r="B36" i="1"/>
  <c r="U34" i="5"/>
  <c r="A52" i="1"/>
  <c r="T50" i="5"/>
  <c r="A68" i="1"/>
  <c r="T66" i="5"/>
  <c r="A84" i="1"/>
  <c r="T82" i="5"/>
  <c r="A100" i="1"/>
  <c r="T98" i="5"/>
  <c r="B52" i="1"/>
  <c r="U50" i="5"/>
  <c r="B68" i="1"/>
  <c r="U66" i="5"/>
  <c r="B100" i="1"/>
  <c r="U98" i="5"/>
  <c r="A4" i="1"/>
  <c r="T2" i="5"/>
  <c r="A37" i="1"/>
  <c r="T35" i="5"/>
  <c r="B49" i="1"/>
  <c r="U47" i="5"/>
  <c r="B85" i="1"/>
  <c r="U83" i="5"/>
  <c r="A113" i="1"/>
  <c r="T111" i="5"/>
  <c r="A24" i="1"/>
  <c r="T22" i="5"/>
  <c r="A32" i="1"/>
  <c r="T30" i="5"/>
  <c r="A40" i="1"/>
  <c r="T38" i="5"/>
  <c r="A72" i="1"/>
  <c r="T70" i="5"/>
  <c r="A104" i="1"/>
  <c r="T102" i="5"/>
  <c r="B72" i="1"/>
  <c r="U70" i="5"/>
  <c r="B104" i="1"/>
  <c r="U102" i="5"/>
  <c r="B4" i="1"/>
  <c r="U2" i="5"/>
  <c r="B41" i="1"/>
  <c r="U39" i="5"/>
  <c r="B61" i="1"/>
  <c r="U59" i="5"/>
  <c r="B32" i="1"/>
  <c r="U30" i="5"/>
  <c r="A44" i="1"/>
  <c r="A96" i="1"/>
  <c r="T94" i="5"/>
  <c r="B80" i="1"/>
  <c r="U78" i="5"/>
  <c r="B112" i="1"/>
  <c r="U110" i="5"/>
  <c r="A8" i="1"/>
  <c r="A9" i="1" s="1"/>
  <c r="A10" i="1" s="1"/>
  <c r="T6" i="5"/>
  <c r="A16" i="1"/>
  <c r="T14" i="5"/>
  <c r="B113" i="1" l="1"/>
  <c r="U111" i="5"/>
  <c r="B81" i="1"/>
  <c r="U79" i="5"/>
  <c r="B33" i="1"/>
  <c r="U31" i="5"/>
  <c r="B42" i="1"/>
  <c r="U41" i="5" s="1"/>
  <c r="U40" i="5"/>
  <c r="B105" i="1"/>
  <c r="U103" i="5"/>
  <c r="A105" i="1"/>
  <c r="T103" i="5"/>
  <c r="A41" i="1"/>
  <c r="T39" i="5"/>
  <c r="A25" i="1"/>
  <c r="T23" i="5"/>
  <c r="B86" i="1"/>
  <c r="U85" i="5" s="1"/>
  <c r="U84" i="5"/>
  <c r="A38" i="1"/>
  <c r="T37" i="5" s="1"/>
  <c r="T36" i="5"/>
  <c r="B101" i="1"/>
  <c r="U99" i="5"/>
  <c r="B53" i="1"/>
  <c r="U51" i="5"/>
  <c r="A85" i="1"/>
  <c r="T83" i="5"/>
  <c r="A53" i="1"/>
  <c r="T51" i="5"/>
  <c r="B29" i="1"/>
  <c r="U27" i="5"/>
  <c r="B45" i="1"/>
  <c r="U43" i="5"/>
  <c r="A97" i="1"/>
  <c r="T95" i="5"/>
  <c r="B25" i="1"/>
  <c r="U23" i="5"/>
  <c r="B65" i="1"/>
  <c r="U63" i="5"/>
  <c r="A29" i="1"/>
  <c r="T27" i="5"/>
  <c r="B98" i="1"/>
  <c r="U97" i="5" s="1"/>
  <c r="U96" i="5"/>
  <c r="B22" i="1"/>
  <c r="U21" i="5" s="1"/>
  <c r="U20" i="5"/>
  <c r="B18" i="1"/>
  <c r="U17" i="5" s="1"/>
  <c r="U16" i="5"/>
  <c r="A45" i="1"/>
  <c r="T43" i="5"/>
  <c r="B62" i="1"/>
  <c r="U61" i="5" s="1"/>
  <c r="U60" i="5"/>
  <c r="B5" i="1"/>
  <c r="U3" i="5"/>
  <c r="B73" i="1"/>
  <c r="U71" i="5"/>
  <c r="A73" i="1"/>
  <c r="T71" i="5"/>
  <c r="A33" i="1"/>
  <c r="T31" i="5"/>
  <c r="A114" i="1"/>
  <c r="T113" i="5" s="1"/>
  <c r="T112" i="5"/>
  <c r="B50" i="1"/>
  <c r="U49" i="5" s="1"/>
  <c r="U48" i="5"/>
  <c r="A5" i="1"/>
  <c r="T3" i="5"/>
  <c r="S3" i="5" s="1"/>
  <c r="B69" i="1"/>
  <c r="U67" i="5"/>
  <c r="A101" i="1"/>
  <c r="T99" i="5"/>
  <c r="A69" i="1"/>
  <c r="T67" i="5"/>
  <c r="B37" i="1"/>
  <c r="U35" i="5"/>
  <c r="B13" i="1"/>
  <c r="U11" i="5"/>
  <c r="A81" i="1"/>
  <c r="T79" i="5"/>
  <c r="A49" i="1"/>
  <c r="T47" i="5"/>
  <c r="A21" i="1"/>
  <c r="T19" i="5"/>
  <c r="A66" i="1"/>
  <c r="T65" i="5" s="1"/>
  <c r="T64" i="5"/>
  <c r="A61" i="1"/>
  <c r="T59" i="5"/>
  <c r="A14" i="1"/>
  <c r="T13" i="5" s="1"/>
  <c r="T12" i="5"/>
  <c r="A17" i="1"/>
  <c r="T15" i="5"/>
  <c r="A62" i="1" l="1"/>
  <c r="T61" i="5" s="1"/>
  <c r="T60" i="5"/>
  <c r="A102" i="1"/>
  <c r="T101" i="5" s="1"/>
  <c r="T100" i="5"/>
  <c r="A50" i="1"/>
  <c r="T49" i="5" s="1"/>
  <c r="T48" i="5"/>
  <c r="A70" i="1"/>
  <c r="T69" i="5" s="1"/>
  <c r="T68" i="5"/>
  <c r="B74" i="1"/>
  <c r="U73" i="5" s="1"/>
  <c r="U72" i="5"/>
  <c r="B66" i="1"/>
  <c r="U65" i="5" s="1"/>
  <c r="U64" i="5"/>
  <c r="A98" i="1"/>
  <c r="T97" i="5" s="1"/>
  <c r="T96" i="5"/>
  <c r="B30" i="1"/>
  <c r="U29" i="5" s="1"/>
  <c r="U28" i="5"/>
  <c r="A86" i="1"/>
  <c r="T85" i="5" s="1"/>
  <c r="T84" i="5"/>
  <c r="B102" i="1"/>
  <c r="U101" i="5" s="1"/>
  <c r="U100" i="5"/>
  <c r="A42" i="1"/>
  <c r="T41" i="5" s="1"/>
  <c r="T40" i="5"/>
  <c r="B34" i="1"/>
  <c r="U33" i="5" s="1"/>
  <c r="U32" i="5"/>
  <c r="B38" i="1"/>
  <c r="U37" i="5" s="1"/>
  <c r="U36" i="5"/>
  <c r="A74" i="1"/>
  <c r="T73" i="5" s="1"/>
  <c r="T72" i="5"/>
  <c r="B6" i="1"/>
  <c r="U5" i="5" s="1"/>
  <c r="U4" i="5"/>
  <c r="A46" i="1"/>
  <c r="T45" i="5" s="1"/>
  <c r="T44" i="5"/>
  <c r="A30" i="1"/>
  <c r="T29" i="5" s="1"/>
  <c r="T28" i="5"/>
  <c r="B26" i="1"/>
  <c r="U25" i="5" s="1"/>
  <c r="U24" i="5"/>
  <c r="B46" i="1"/>
  <c r="U45" i="5" s="1"/>
  <c r="U44" i="5"/>
  <c r="A54" i="1"/>
  <c r="T53" i="5" s="1"/>
  <c r="T52" i="5"/>
  <c r="B54" i="1"/>
  <c r="U53" i="5" s="1"/>
  <c r="U52" i="5"/>
  <c r="A26" i="1"/>
  <c r="T25" i="5" s="1"/>
  <c r="T24" i="5"/>
  <c r="A106" i="1"/>
  <c r="T105" i="5" s="1"/>
  <c r="T104" i="5"/>
  <c r="B82" i="1"/>
  <c r="U81" i="5" s="1"/>
  <c r="U80" i="5"/>
  <c r="A82" i="1"/>
  <c r="T81" i="5" s="1"/>
  <c r="T80" i="5"/>
  <c r="A22" i="1"/>
  <c r="T21" i="5" s="1"/>
  <c r="T20" i="5"/>
  <c r="A6" i="1"/>
  <c r="T5" i="5" s="1"/>
  <c r="T4" i="5"/>
  <c r="S4" i="5" s="1"/>
  <c r="B14" i="1"/>
  <c r="U13" i="5" s="1"/>
  <c r="U12" i="5"/>
  <c r="B70" i="1"/>
  <c r="U69" i="5" s="1"/>
  <c r="U68" i="5"/>
  <c r="A34" i="1"/>
  <c r="T33" i="5" s="1"/>
  <c r="T32" i="5"/>
  <c r="B106" i="1"/>
  <c r="U105" i="5" s="1"/>
  <c r="U104" i="5"/>
  <c r="B114" i="1"/>
  <c r="U113" i="5" s="1"/>
  <c r="U112" i="5"/>
  <c r="A18" i="1"/>
  <c r="T17" i="5" s="1"/>
  <c r="T16" i="5"/>
  <c r="S133" i="5" l="1"/>
  <c r="A3" i="5" s="1"/>
  <c r="A4" i="5" s="1"/>
  <c r="A5" i="5" s="1"/>
  <c r="A6" i="5" s="1"/>
  <c r="A7" i="5" s="1"/>
  <c r="S5" i="5"/>
  <c r="S6" i="5" s="1"/>
  <c r="S7" i="5" s="1"/>
  <c r="S8" i="5"/>
  <c r="A8" i="5" l="1"/>
  <c r="S9" i="5"/>
  <c r="A9" i="5" l="1"/>
  <c r="S10" i="5"/>
  <c r="A10" i="5" l="1"/>
  <c r="S11" i="5"/>
  <c r="A11" i="5" l="1"/>
  <c r="S12" i="5"/>
  <c r="A12" i="5" l="1"/>
  <c r="S13" i="5"/>
  <c r="A13" i="5" l="1"/>
  <c r="S14" i="5"/>
  <c r="A14" i="5" l="1"/>
  <c r="S15" i="5"/>
  <c r="A15" i="5" l="1"/>
  <c r="S16" i="5"/>
  <c r="A16" i="5" l="1"/>
  <c r="S17" i="5"/>
  <c r="A17" i="5" l="1"/>
  <c r="S18" i="5"/>
  <c r="A18" i="5" l="1"/>
  <c r="S19" i="5"/>
  <c r="A19" i="5" l="1"/>
  <c r="S20" i="5"/>
  <c r="A20" i="5" l="1"/>
  <c r="S21" i="5"/>
  <c r="A21" i="5" l="1"/>
  <c r="S22" i="5"/>
  <c r="A22" i="5" l="1"/>
  <c r="S23" i="5"/>
  <c r="A23" i="5" l="1"/>
  <c r="S24" i="5"/>
  <c r="A24" i="5" l="1"/>
  <c r="S25" i="5"/>
  <c r="A25" i="5" l="1"/>
  <c r="S26" i="5"/>
  <c r="A26" i="5" l="1"/>
  <c r="S27" i="5"/>
  <c r="A27" i="5" l="1"/>
  <c r="S28" i="5"/>
  <c r="A28" i="5" l="1"/>
  <c r="S29" i="5"/>
  <c r="A29" i="5" l="1"/>
  <c r="S30" i="5"/>
  <c r="A30" i="5" l="1"/>
  <c r="S31" i="5"/>
  <c r="A31" i="5" l="1"/>
  <c r="S32" i="5"/>
  <c r="A32" i="5" l="1"/>
  <c r="S33" i="5"/>
  <c r="A33" i="5" l="1"/>
  <c r="S34" i="5"/>
  <c r="A34" i="5" l="1"/>
  <c r="S35" i="5"/>
  <c r="A35" i="5" l="1"/>
  <c r="S36" i="5"/>
  <c r="A36" i="5" l="1"/>
  <c r="S37" i="5"/>
  <c r="A37" i="5" l="1"/>
  <c r="S38" i="5"/>
  <c r="A38" i="5" l="1"/>
  <c r="S39" i="5"/>
  <c r="A39" i="5" l="1"/>
  <c r="S40" i="5"/>
  <c r="A40" i="5" l="1"/>
  <c r="S41" i="5"/>
  <c r="A41" i="5" l="1"/>
  <c r="S42" i="5"/>
  <c r="A42" i="5" l="1"/>
  <c r="S43" i="5"/>
  <c r="A43" i="5" l="1"/>
  <c r="S44" i="5"/>
  <c r="A44" i="5" l="1"/>
  <c r="S45" i="5"/>
  <c r="A45" i="5" l="1"/>
  <c r="S46" i="5"/>
  <c r="A46" i="5" l="1"/>
  <c r="S47" i="5"/>
  <c r="A47" i="5" l="1"/>
  <c r="S48" i="5"/>
  <c r="A48" i="5" l="1"/>
  <c r="S49" i="5"/>
  <c r="A49" i="5" l="1"/>
  <c r="S50" i="5"/>
  <c r="A50" i="5" l="1"/>
  <c r="S51" i="5"/>
  <c r="A51" i="5" l="1"/>
  <c r="S52" i="5"/>
  <c r="A52" i="5" l="1"/>
  <c r="S53" i="5"/>
  <c r="A53" i="5" l="1"/>
  <c r="S54" i="5"/>
  <c r="A54" i="5" l="1"/>
  <c r="S55" i="5"/>
  <c r="A55" i="5" l="1"/>
  <c r="S56" i="5"/>
  <c r="A56" i="5" l="1"/>
  <c r="S57" i="5"/>
  <c r="A57" i="5" l="1"/>
  <c r="S58" i="5"/>
  <c r="A58" i="5" l="1"/>
  <c r="S59" i="5"/>
  <c r="A59" i="5" l="1"/>
  <c r="S60" i="5"/>
  <c r="A60" i="5" l="1"/>
  <c r="S61" i="5"/>
  <c r="A61" i="5" l="1"/>
  <c r="S62" i="5"/>
  <c r="A62" i="5" l="1"/>
  <c r="S63" i="5"/>
  <c r="A63" i="5" l="1"/>
  <c r="S64" i="5"/>
  <c r="A64" i="5" l="1"/>
  <c r="S65" i="5"/>
  <c r="A65" i="5" l="1"/>
  <c r="S66" i="5"/>
  <c r="A66" i="5" l="1"/>
  <c r="S67" i="5"/>
  <c r="A67" i="5" l="1"/>
  <c r="S68" i="5"/>
  <c r="A68" i="5" l="1"/>
  <c r="S69" i="5"/>
  <c r="A69" i="5" l="1"/>
  <c r="S70" i="5"/>
  <c r="A70" i="5" l="1"/>
  <c r="S71" i="5"/>
  <c r="A71" i="5" l="1"/>
  <c r="S72" i="5"/>
  <c r="A72" i="5" l="1"/>
  <c r="S73" i="5"/>
  <c r="A73" i="5" l="1"/>
  <c r="S74" i="5"/>
  <c r="A74" i="5" l="1"/>
  <c r="S75" i="5"/>
  <c r="A75" i="5" l="1"/>
  <c r="S76" i="5"/>
  <c r="A76" i="5" l="1"/>
  <c r="S77" i="5"/>
  <c r="A77" i="5" l="1"/>
  <c r="S78" i="5"/>
  <c r="A78" i="5" l="1"/>
  <c r="S79" i="5"/>
  <c r="A79" i="5" l="1"/>
  <c r="S80" i="5"/>
  <c r="A80" i="5" l="1"/>
  <c r="S81" i="5"/>
  <c r="A81" i="5" l="1"/>
  <c r="S82" i="5"/>
  <c r="A82" i="5" l="1"/>
  <c r="S83" i="5"/>
  <c r="A83" i="5" l="1"/>
  <c r="S84" i="5"/>
  <c r="A84" i="5" l="1"/>
  <c r="S85" i="5"/>
  <c r="A85" i="5" l="1"/>
  <c r="S86" i="5"/>
  <c r="A86" i="5" l="1"/>
  <c r="S87" i="5"/>
  <c r="A87" i="5" l="1"/>
  <c r="S88" i="5"/>
  <c r="A88" i="5" l="1"/>
  <c r="S89" i="5"/>
  <c r="A89" i="5" l="1"/>
  <c r="S90" i="5"/>
  <c r="S91" i="5" s="1"/>
  <c r="S92" i="5" s="1"/>
  <c r="S93" i="5" s="1"/>
  <c r="S94" i="5" s="1"/>
  <c r="A90" i="5" l="1"/>
  <c r="S95" i="5"/>
  <c r="A91" i="5" l="1"/>
  <c r="S96" i="5"/>
  <c r="A92" i="5" l="1"/>
  <c r="E91" i="5"/>
  <c r="B91" i="5"/>
  <c r="F91" i="5"/>
  <c r="C91" i="5"/>
  <c r="D91" i="5"/>
  <c r="S97" i="5"/>
  <c r="J91" i="5" l="1"/>
  <c r="I91" i="5"/>
  <c r="K91" i="5"/>
  <c r="A93" i="5"/>
  <c r="C92" i="5"/>
  <c r="D92" i="5"/>
  <c r="E92" i="5"/>
  <c r="B92" i="5"/>
  <c r="F92" i="5"/>
  <c r="S98" i="5"/>
  <c r="K92" i="5" l="1"/>
  <c r="I92" i="5"/>
  <c r="J92" i="5"/>
  <c r="A94" i="5"/>
  <c r="F93" i="5"/>
  <c r="C93" i="5"/>
  <c r="D93" i="5"/>
  <c r="E93" i="5"/>
  <c r="B93" i="5"/>
  <c r="S99" i="5"/>
  <c r="K93" i="5" l="1"/>
  <c r="J93" i="5"/>
  <c r="I93" i="5"/>
  <c r="A95" i="5"/>
  <c r="B94" i="5"/>
  <c r="F94" i="5"/>
  <c r="C94" i="5"/>
  <c r="D94" i="5"/>
  <c r="E94" i="5"/>
  <c r="S100" i="5"/>
  <c r="K94" i="5" l="1"/>
  <c r="J94" i="5"/>
  <c r="I94" i="5"/>
  <c r="A96" i="5"/>
  <c r="D95" i="5"/>
  <c r="E95" i="5"/>
  <c r="B95" i="5"/>
  <c r="F95" i="5"/>
  <c r="C95" i="5"/>
  <c r="S101" i="5"/>
  <c r="I95" i="5" l="1"/>
  <c r="J95" i="5"/>
  <c r="K95" i="5"/>
  <c r="A97" i="5"/>
  <c r="D96" i="5"/>
  <c r="B96" i="5"/>
  <c r="F96" i="5"/>
  <c r="C96" i="5"/>
  <c r="E96" i="5"/>
  <c r="S102" i="5"/>
  <c r="K96" i="5" l="1"/>
  <c r="J96" i="5"/>
  <c r="I96" i="5"/>
  <c r="A98" i="5"/>
  <c r="C97" i="5"/>
  <c r="E97" i="5"/>
  <c r="B97" i="5"/>
  <c r="F97" i="5"/>
  <c r="D97" i="5"/>
  <c r="S103" i="5"/>
  <c r="J97" i="5" l="1"/>
  <c r="I97" i="5"/>
  <c r="K97" i="5"/>
  <c r="A99" i="5"/>
  <c r="E98" i="5"/>
  <c r="B98" i="5"/>
  <c r="F98" i="5"/>
  <c r="D98" i="5"/>
  <c r="C98" i="5"/>
  <c r="S104" i="5"/>
  <c r="K98" i="5" l="1"/>
  <c r="I98" i="5"/>
  <c r="J98" i="5"/>
  <c r="A100" i="5"/>
  <c r="C99" i="5"/>
  <c r="D99" i="5"/>
  <c r="B99" i="5"/>
  <c r="E99" i="5"/>
  <c r="F99" i="5"/>
  <c r="S105" i="5"/>
  <c r="J99" i="5" l="1"/>
  <c r="K99" i="5"/>
  <c r="I99" i="5"/>
  <c r="A101" i="5"/>
  <c r="B100" i="5"/>
  <c r="F100" i="5"/>
  <c r="C100" i="5"/>
  <c r="E100" i="5"/>
  <c r="D100" i="5"/>
  <c r="S106" i="5"/>
  <c r="K100" i="5" l="1"/>
  <c r="I100" i="5"/>
  <c r="J100" i="5"/>
  <c r="A102" i="5"/>
  <c r="B101" i="5"/>
  <c r="E101" i="5"/>
  <c r="F101" i="5"/>
  <c r="C101" i="5"/>
  <c r="D101" i="5"/>
  <c r="S107" i="5"/>
  <c r="K101" i="5" l="1"/>
  <c r="I101" i="5"/>
  <c r="J101" i="5"/>
  <c r="A103" i="5"/>
  <c r="E102" i="5"/>
  <c r="D102" i="5"/>
  <c r="C102" i="5"/>
  <c r="F102" i="5"/>
  <c r="B102" i="5"/>
  <c r="S108" i="5"/>
  <c r="K102" i="5" l="1"/>
  <c r="J102" i="5"/>
  <c r="I102" i="5"/>
  <c r="A104" i="5"/>
  <c r="C103" i="5"/>
  <c r="D103" i="5"/>
  <c r="F103" i="5"/>
  <c r="B103" i="5"/>
  <c r="E103" i="5"/>
  <c r="S109" i="5"/>
  <c r="K103" i="5" l="1"/>
  <c r="I103" i="5"/>
  <c r="J103" i="5"/>
  <c r="A105" i="5"/>
  <c r="C104" i="5"/>
  <c r="B104" i="5"/>
  <c r="F104" i="5"/>
  <c r="D104" i="5"/>
  <c r="E104" i="5"/>
  <c r="S110" i="5"/>
  <c r="K104" i="5" l="1"/>
  <c r="J104" i="5"/>
  <c r="I104" i="5"/>
  <c r="A106" i="5"/>
  <c r="E105" i="5"/>
  <c r="C105" i="5"/>
  <c r="D105" i="5"/>
  <c r="F105" i="5"/>
  <c r="B105" i="5"/>
  <c r="S111" i="5"/>
  <c r="J105" i="5" l="1"/>
  <c r="K105" i="5"/>
  <c r="I105" i="5"/>
  <c r="A107" i="5"/>
  <c r="D106" i="5"/>
  <c r="C106" i="5"/>
  <c r="E106" i="5"/>
  <c r="F106" i="5"/>
  <c r="B106" i="5"/>
  <c r="S112" i="5"/>
  <c r="K106" i="5" l="1"/>
  <c r="J106" i="5"/>
  <c r="I106" i="5"/>
  <c r="A108" i="5"/>
  <c r="C107" i="5"/>
  <c r="D107" i="5"/>
  <c r="E107" i="5"/>
  <c r="F107" i="5"/>
  <c r="B107" i="5"/>
  <c r="S113" i="5"/>
  <c r="J107" i="5" l="1"/>
  <c r="K107" i="5"/>
  <c r="I107" i="5"/>
  <c r="A109" i="5"/>
  <c r="B108" i="5"/>
  <c r="F108" i="5"/>
  <c r="D108" i="5"/>
  <c r="E108" i="5"/>
  <c r="C108" i="5"/>
  <c r="S114" i="5"/>
  <c r="K108" i="5" l="1"/>
  <c r="I108" i="5"/>
  <c r="J108" i="5"/>
  <c r="A110" i="5"/>
  <c r="E109" i="5"/>
  <c r="D109" i="5"/>
  <c r="F109" i="5"/>
  <c r="B109" i="5"/>
  <c r="C109" i="5"/>
  <c r="S115" i="5"/>
  <c r="K109" i="5" l="1"/>
  <c r="I109" i="5"/>
  <c r="J109" i="5"/>
  <c r="A111" i="5"/>
  <c r="D110" i="5"/>
  <c r="E110" i="5"/>
  <c r="F110" i="5"/>
  <c r="B110" i="5"/>
  <c r="C110" i="5"/>
  <c r="S116" i="5"/>
  <c r="K110" i="5" l="1"/>
  <c r="I110" i="5"/>
  <c r="J110" i="5"/>
  <c r="A112" i="5"/>
  <c r="C111" i="5"/>
  <c r="E111" i="5"/>
  <c r="F111" i="5"/>
  <c r="B111" i="5"/>
  <c r="D111" i="5"/>
  <c r="S117" i="5"/>
  <c r="I111" i="5" l="1"/>
  <c r="J111" i="5"/>
  <c r="K111" i="5"/>
  <c r="A113" i="5"/>
  <c r="B112" i="5"/>
  <c r="F112" i="5"/>
  <c r="E112" i="5"/>
  <c r="C112" i="5"/>
  <c r="D112" i="5"/>
  <c r="S118" i="5"/>
  <c r="S119" i="5" s="1"/>
  <c r="S120" i="5" s="1"/>
  <c r="S121" i="5" s="1"/>
  <c r="S122" i="5" s="1"/>
  <c r="S123" i="5" s="1"/>
  <c r="S124" i="5" s="1"/>
  <c r="S125" i="5" s="1"/>
  <c r="S126" i="5" s="1"/>
  <c r="S127" i="5" s="1"/>
  <c r="S128" i="5" s="1"/>
  <c r="S129" i="5" s="1"/>
  <c r="S130" i="5" s="1"/>
  <c r="S131" i="5" s="1"/>
  <c r="R113" i="5"/>
  <c r="K112" i="5" l="1"/>
  <c r="J112" i="5"/>
  <c r="I112" i="5"/>
  <c r="A114" i="5"/>
  <c r="E113" i="5"/>
  <c r="F113" i="5"/>
  <c r="B113" i="5"/>
  <c r="C113" i="5"/>
  <c r="D113" i="5"/>
  <c r="R5" i="5"/>
  <c r="R3" i="5"/>
  <c r="R2" i="5"/>
  <c r="R6" i="5"/>
  <c r="R4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R27" i="5"/>
  <c r="R28" i="5"/>
  <c r="R29" i="5"/>
  <c r="R30" i="5"/>
  <c r="R31" i="5"/>
  <c r="R32" i="5"/>
  <c r="R33" i="5"/>
  <c r="R34" i="5"/>
  <c r="R35" i="5"/>
  <c r="R36" i="5"/>
  <c r="R37" i="5"/>
  <c r="R38" i="5"/>
  <c r="R39" i="5"/>
  <c r="R40" i="5"/>
  <c r="R41" i="5"/>
  <c r="R42" i="5"/>
  <c r="R43" i="5"/>
  <c r="R44" i="5"/>
  <c r="R45" i="5"/>
  <c r="R46" i="5"/>
  <c r="R47" i="5"/>
  <c r="R48" i="5"/>
  <c r="R49" i="5"/>
  <c r="R50" i="5"/>
  <c r="R51" i="5"/>
  <c r="R52" i="5"/>
  <c r="R53" i="5"/>
  <c r="R58" i="5"/>
  <c r="R59" i="5"/>
  <c r="R60" i="5"/>
  <c r="R61" i="5"/>
  <c r="R62" i="5"/>
  <c r="R63" i="5"/>
  <c r="R64" i="5"/>
  <c r="R65" i="5"/>
  <c r="R66" i="5"/>
  <c r="R67" i="5"/>
  <c r="R68" i="5"/>
  <c r="R69" i="5"/>
  <c r="R70" i="5"/>
  <c r="R71" i="5"/>
  <c r="R72" i="5"/>
  <c r="R73" i="5"/>
  <c r="R78" i="5"/>
  <c r="R79" i="5"/>
  <c r="R80" i="5"/>
  <c r="R81" i="5"/>
  <c r="R82" i="5"/>
  <c r="R83" i="5"/>
  <c r="R84" i="5"/>
  <c r="R85" i="5"/>
  <c r="R94" i="5"/>
  <c r="R95" i="5"/>
  <c r="R96" i="5"/>
  <c r="R97" i="5"/>
  <c r="R98" i="5"/>
  <c r="R99" i="5"/>
  <c r="R100" i="5"/>
  <c r="R101" i="5"/>
  <c r="R102" i="5"/>
  <c r="R103" i="5"/>
  <c r="R104" i="5"/>
  <c r="R105" i="5"/>
  <c r="R110" i="5"/>
  <c r="R111" i="5"/>
  <c r="R112" i="5"/>
  <c r="K113" i="5" l="1"/>
  <c r="I113" i="5"/>
  <c r="J113" i="5"/>
  <c r="F2" i="5"/>
  <c r="B2" i="5"/>
  <c r="E2" i="5"/>
  <c r="D2" i="5"/>
  <c r="C2" i="5"/>
  <c r="E3" i="5"/>
  <c r="C3" i="5"/>
  <c r="B3" i="5"/>
  <c r="F3" i="5"/>
  <c r="D3" i="5"/>
  <c r="E4" i="5"/>
  <c r="B4" i="5"/>
  <c r="C4" i="5"/>
  <c r="F4" i="5"/>
  <c r="D4" i="5"/>
  <c r="F5" i="5"/>
  <c r="C5" i="5"/>
  <c r="E5" i="5"/>
  <c r="D5" i="5"/>
  <c r="B5" i="5"/>
  <c r="C6" i="5"/>
  <c r="E6" i="5"/>
  <c r="D6" i="5"/>
  <c r="F6" i="5"/>
  <c r="B6" i="5"/>
  <c r="D7" i="5"/>
  <c r="E7" i="5"/>
  <c r="C7" i="5"/>
  <c r="F7" i="5"/>
  <c r="B7" i="5"/>
  <c r="D8" i="5"/>
  <c r="B8" i="5"/>
  <c r="E8" i="5"/>
  <c r="C8" i="5"/>
  <c r="F8" i="5"/>
  <c r="D9" i="5"/>
  <c r="E9" i="5"/>
  <c r="F9" i="5"/>
  <c r="C9" i="5"/>
  <c r="B9" i="5"/>
  <c r="E10" i="5"/>
  <c r="D10" i="5"/>
  <c r="F10" i="5"/>
  <c r="C10" i="5"/>
  <c r="B10" i="5"/>
  <c r="B11" i="5"/>
  <c r="E11" i="5"/>
  <c r="C11" i="5"/>
  <c r="F11" i="5"/>
  <c r="D11" i="5"/>
  <c r="C12" i="5"/>
  <c r="B12" i="5"/>
  <c r="E12" i="5"/>
  <c r="F12" i="5"/>
  <c r="D12" i="5"/>
  <c r="C13" i="5"/>
  <c r="F13" i="5"/>
  <c r="B13" i="5"/>
  <c r="E13" i="5"/>
  <c r="D13" i="5"/>
  <c r="B14" i="5"/>
  <c r="F14" i="5"/>
  <c r="D14" i="5"/>
  <c r="C14" i="5"/>
  <c r="E14" i="5"/>
  <c r="D15" i="5"/>
  <c r="F15" i="5"/>
  <c r="B15" i="5"/>
  <c r="C15" i="5"/>
  <c r="E15" i="5"/>
  <c r="C16" i="5"/>
  <c r="E16" i="5"/>
  <c r="B16" i="5"/>
  <c r="D16" i="5"/>
  <c r="F16" i="5"/>
  <c r="D17" i="5"/>
  <c r="B17" i="5"/>
  <c r="C17" i="5"/>
  <c r="E17" i="5"/>
  <c r="F17" i="5"/>
  <c r="C18" i="5"/>
  <c r="B18" i="5"/>
  <c r="D18" i="5"/>
  <c r="E18" i="5"/>
  <c r="F18" i="5"/>
  <c r="D19" i="5"/>
  <c r="C19" i="5"/>
  <c r="E19" i="5"/>
  <c r="B19" i="5"/>
  <c r="F19" i="5"/>
  <c r="D20" i="5"/>
  <c r="C20" i="5"/>
  <c r="B20" i="5"/>
  <c r="E20" i="5"/>
  <c r="F20" i="5"/>
  <c r="C21" i="5"/>
  <c r="D21" i="5"/>
  <c r="B21" i="5"/>
  <c r="F21" i="5"/>
  <c r="E21" i="5"/>
  <c r="E22" i="5"/>
  <c r="F22" i="5"/>
  <c r="D22" i="5"/>
  <c r="B22" i="5"/>
  <c r="C22" i="5"/>
  <c r="E23" i="5"/>
  <c r="D23" i="5"/>
  <c r="C23" i="5"/>
  <c r="F23" i="5"/>
  <c r="B23" i="5"/>
  <c r="D24" i="5"/>
  <c r="E24" i="5"/>
  <c r="C24" i="5"/>
  <c r="B24" i="5"/>
  <c r="F24" i="5"/>
  <c r="D25" i="5"/>
  <c r="B25" i="5"/>
  <c r="E25" i="5"/>
  <c r="F25" i="5"/>
  <c r="C25" i="5"/>
  <c r="E26" i="5"/>
  <c r="F26" i="5"/>
  <c r="B26" i="5"/>
  <c r="D26" i="5"/>
  <c r="C26" i="5"/>
  <c r="F27" i="5"/>
  <c r="E27" i="5"/>
  <c r="C27" i="5"/>
  <c r="B27" i="5"/>
  <c r="D27" i="5"/>
  <c r="E28" i="5"/>
  <c r="B28" i="5"/>
  <c r="C28" i="5"/>
  <c r="D28" i="5"/>
  <c r="F28" i="5"/>
  <c r="C29" i="5"/>
  <c r="B29" i="5"/>
  <c r="E29" i="5"/>
  <c r="F29" i="5"/>
  <c r="D29" i="5"/>
  <c r="F30" i="5"/>
  <c r="D30" i="5"/>
  <c r="B30" i="5"/>
  <c r="C30" i="5"/>
  <c r="E30" i="5"/>
  <c r="F31" i="5"/>
  <c r="D31" i="5"/>
  <c r="C31" i="5"/>
  <c r="B31" i="5"/>
  <c r="E31" i="5"/>
  <c r="C32" i="5"/>
  <c r="D32" i="5"/>
  <c r="E32" i="5"/>
  <c r="B32" i="5"/>
  <c r="F32" i="5"/>
  <c r="D33" i="5"/>
  <c r="C33" i="5"/>
  <c r="E33" i="5"/>
  <c r="B33" i="5"/>
  <c r="F33" i="5"/>
  <c r="E34" i="5"/>
  <c r="B34" i="5"/>
  <c r="C34" i="5"/>
  <c r="D34" i="5"/>
  <c r="F34" i="5"/>
  <c r="D35" i="5"/>
  <c r="B35" i="5"/>
  <c r="C35" i="5"/>
  <c r="E35" i="5"/>
  <c r="F35" i="5"/>
  <c r="D36" i="5"/>
  <c r="F36" i="5"/>
  <c r="B36" i="5"/>
  <c r="E36" i="5"/>
  <c r="C36" i="5"/>
  <c r="F37" i="5"/>
  <c r="D37" i="5"/>
  <c r="E37" i="5"/>
  <c r="C37" i="5"/>
  <c r="B37" i="5"/>
  <c r="F38" i="5"/>
  <c r="D38" i="5"/>
  <c r="C38" i="5"/>
  <c r="E38" i="5"/>
  <c r="B38" i="5"/>
  <c r="E39" i="5"/>
  <c r="D39" i="5"/>
  <c r="C39" i="5"/>
  <c r="F39" i="5"/>
  <c r="B39" i="5"/>
  <c r="D40" i="5"/>
  <c r="B40" i="5"/>
  <c r="E40" i="5"/>
  <c r="C40" i="5"/>
  <c r="F40" i="5"/>
  <c r="F41" i="5"/>
  <c r="B41" i="5"/>
  <c r="D41" i="5"/>
  <c r="E41" i="5"/>
  <c r="C41" i="5"/>
  <c r="E42" i="5"/>
  <c r="D42" i="5"/>
  <c r="F42" i="5"/>
  <c r="C42" i="5"/>
  <c r="B42" i="5"/>
  <c r="E43" i="5"/>
  <c r="F43" i="5"/>
  <c r="D43" i="5"/>
  <c r="B43" i="5"/>
  <c r="C43" i="5"/>
  <c r="C44" i="5"/>
  <c r="E44" i="5"/>
  <c r="D44" i="5"/>
  <c r="B44" i="5"/>
  <c r="F44" i="5"/>
  <c r="C45" i="5"/>
  <c r="F45" i="5"/>
  <c r="B45" i="5"/>
  <c r="E45" i="5"/>
  <c r="D45" i="5"/>
  <c r="C46" i="5"/>
  <c r="F46" i="5"/>
  <c r="B46" i="5"/>
  <c r="D46" i="5"/>
  <c r="E46" i="5"/>
  <c r="F47" i="5"/>
  <c r="B47" i="5"/>
  <c r="D47" i="5"/>
  <c r="C47" i="5"/>
  <c r="E47" i="5"/>
  <c r="C48" i="5"/>
  <c r="D48" i="5"/>
  <c r="E48" i="5"/>
  <c r="B48" i="5"/>
  <c r="F48" i="5"/>
  <c r="C49" i="5"/>
  <c r="D49" i="5"/>
  <c r="B49" i="5"/>
  <c r="E49" i="5"/>
  <c r="F49" i="5"/>
  <c r="C50" i="5"/>
  <c r="D50" i="5"/>
  <c r="E50" i="5"/>
  <c r="B50" i="5"/>
  <c r="F50" i="5"/>
  <c r="B51" i="5"/>
  <c r="D51" i="5"/>
  <c r="E51" i="5"/>
  <c r="C51" i="5"/>
  <c r="F51" i="5"/>
  <c r="C52" i="5"/>
  <c r="D52" i="5"/>
  <c r="F52" i="5"/>
  <c r="B52" i="5"/>
  <c r="E52" i="5"/>
  <c r="D53" i="5"/>
  <c r="F53" i="5"/>
  <c r="C53" i="5"/>
  <c r="E53" i="5"/>
  <c r="B53" i="5"/>
  <c r="F54" i="5"/>
  <c r="C54" i="5"/>
  <c r="E54" i="5"/>
  <c r="D54" i="5"/>
  <c r="B54" i="5"/>
  <c r="D55" i="5"/>
  <c r="E55" i="5"/>
  <c r="F55" i="5"/>
  <c r="C55" i="5"/>
  <c r="B55" i="5"/>
  <c r="D56" i="5"/>
  <c r="E56" i="5"/>
  <c r="F56" i="5"/>
  <c r="B56" i="5"/>
  <c r="C56" i="5"/>
  <c r="D57" i="5"/>
  <c r="F57" i="5"/>
  <c r="C57" i="5"/>
  <c r="E57" i="5"/>
  <c r="B57" i="5"/>
  <c r="B58" i="5"/>
  <c r="E58" i="5"/>
  <c r="C58" i="5"/>
  <c r="D58" i="5"/>
  <c r="F58" i="5"/>
  <c r="E59" i="5"/>
  <c r="F59" i="5"/>
  <c r="B59" i="5"/>
  <c r="C59" i="5"/>
  <c r="D59" i="5"/>
  <c r="C60" i="5"/>
  <c r="E60" i="5"/>
  <c r="D60" i="5"/>
  <c r="B60" i="5"/>
  <c r="F60" i="5"/>
  <c r="B61" i="5"/>
  <c r="E61" i="5"/>
  <c r="C61" i="5"/>
  <c r="F61" i="5"/>
  <c r="D61" i="5"/>
  <c r="B62" i="5"/>
  <c r="C62" i="5"/>
  <c r="F62" i="5"/>
  <c r="D62" i="5"/>
  <c r="E62" i="5"/>
  <c r="D63" i="5"/>
  <c r="F63" i="5"/>
  <c r="E63" i="5"/>
  <c r="C63" i="5"/>
  <c r="B63" i="5"/>
  <c r="D64" i="5"/>
  <c r="C64" i="5"/>
  <c r="E64" i="5"/>
  <c r="B64" i="5"/>
  <c r="F64" i="5"/>
  <c r="C65" i="5"/>
  <c r="D65" i="5"/>
  <c r="F65" i="5"/>
  <c r="E65" i="5"/>
  <c r="B65" i="5"/>
  <c r="C66" i="5"/>
  <c r="E66" i="5"/>
  <c r="B66" i="5"/>
  <c r="D66" i="5"/>
  <c r="F66" i="5"/>
  <c r="D67" i="5"/>
  <c r="C67" i="5"/>
  <c r="E67" i="5"/>
  <c r="B67" i="5"/>
  <c r="F67" i="5"/>
  <c r="C68" i="5"/>
  <c r="D68" i="5"/>
  <c r="F68" i="5"/>
  <c r="B68" i="5"/>
  <c r="E68" i="5"/>
  <c r="C69" i="5"/>
  <c r="D69" i="5"/>
  <c r="F69" i="5"/>
  <c r="E69" i="5"/>
  <c r="B69" i="5"/>
  <c r="E70" i="5"/>
  <c r="F70" i="5"/>
  <c r="C70" i="5"/>
  <c r="D70" i="5"/>
  <c r="B70" i="5"/>
  <c r="E71" i="5"/>
  <c r="C71" i="5"/>
  <c r="F71" i="5"/>
  <c r="B71" i="5"/>
  <c r="D71" i="5"/>
  <c r="B72" i="5"/>
  <c r="C72" i="5"/>
  <c r="F72" i="5"/>
  <c r="E72" i="5"/>
  <c r="D72" i="5"/>
  <c r="F73" i="5"/>
  <c r="B73" i="5"/>
  <c r="C73" i="5"/>
  <c r="D73" i="5"/>
  <c r="E73" i="5"/>
  <c r="B74" i="5"/>
  <c r="D74" i="5"/>
  <c r="F74" i="5"/>
  <c r="C74" i="5"/>
  <c r="E74" i="5"/>
  <c r="E75" i="5"/>
  <c r="C75" i="5"/>
  <c r="D75" i="5"/>
  <c r="B75" i="5"/>
  <c r="F75" i="5"/>
  <c r="C76" i="5"/>
  <c r="D76" i="5"/>
  <c r="F76" i="5"/>
  <c r="E76" i="5"/>
  <c r="B76" i="5"/>
  <c r="C77" i="5"/>
  <c r="E77" i="5"/>
  <c r="B77" i="5"/>
  <c r="D77" i="5"/>
  <c r="F77" i="5"/>
  <c r="B78" i="5"/>
  <c r="D78" i="5"/>
  <c r="F78" i="5"/>
  <c r="C78" i="5"/>
  <c r="E78" i="5"/>
  <c r="D79" i="5"/>
  <c r="E79" i="5"/>
  <c r="C79" i="5"/>
  <c r="B79" i="5"/>
  <c r="F79" i="5"/>
  <c r="D80" i="5"/>
  <c r="F80" i="5"/>
  <c r="B80" i="5"/>
  <c r="E80" i="5"/>
  <c r="C80" i="5"/>
  <c r="C81" i="5"/>
  <c r="E81" i="5"/>
  <c r="B81" i="5"/>
  <c r="D81" i="5"/>
  <c r="F81" i="5"/>
  <c r="E82" i="5"/>
  <c r="F82" i="5"/>
  <c r="B82" i="5"/>
  <c r="C82" i="5"/>
  <c r="D82" i="5"/>
  <c r="D83" i="5"/>
  <c r="E83" i="5"/>
  <c r="C83" i="5"/>
  <c r="B83" i="5"/>
  <c r="F83" i="5"/>
  <c r="D84" i="5"/>
  <c r="F84" i="5"/>
  <c r="C84" i="5"/>
  <c r="E84" i="5"/>
  <c r="B84" i="5"/>
  <c r="F85" i="5"/>
  <c r="B85" i="5"/>
  <c r="E85" i="5"/>
  <c r="D85" i="5"/>
  <c r="C85" i="5"/>
  <c r="E86" i="5"/>
  <c r="F86" i="5"/>
  <c r="D86" i="5"/>
  <c r="C86" i="5"/>
  <c r="B86" i="5"/>
  <c r="E87" i="5"/>
  <c r="C87" i="5"/>
  <c r="F87" i="5"/>
  <c r="B87" i="5"/>
  <c r="D87" i="5"/>
  <c r="B88" i="5"/>
  <c r="F88" i="5"/>
  <c r="E88" i="5"/>
  <c r="C88" i="5"/>
  <c r="D88" i="5"/>
  <c r="B89" i="5"/>
  <c r="F89" i="5"/>
  <c r="E89" i="5"/>
  <c r="C89" i="5"/>
  <c r="D89" i="5"/>
  <c r="C90" i="5"/>
  <c r="D90" i="5"/>
  <c r="F90" i="5"/>
  <c r="E90" i="5"/>
  <c r="B90" i="5"/>
  <c r="A115" i="5"/>
  <c r="D114" i="5"/>
  <c r="F114" i="5"/>
  <c r="B114" i="5"/>
  <c r="C114" i="5"/>
  <c r="E114" i="5"/>
  <c r="K69" i="5" l="1"/>
  <c r="J69" i="5"/>
  <c r="I69" i="5"/>
  <c r="J59" i="5"/>
  <c r="K59" i="5"/>
  <c r="I59" i="5"/>
  <c r="I57" i="5"/>
  <c r="J57" i="5"/>
  <c r="K57" i="5"/>
  <c r="K28" i="5"/>
  <c r="J28" i="5"/>
  <c r="I28" i="5"/>
  <c r="K12" i="5"/>
  <c r="J12" i="5"/>
  <c r="I12" i="5"/>
  <c r="J9" i="5"/>
  <c r="K9" i="5"/>
  <c r="I9" i="5"/>
  <c r="K4" i="5"/>
  <c r="J4" i="5"/>
  <c r="I4" i="5"/>
  <c r="K114" i="5"/>
  <c r="J114" i="5"/>
  <c r="I114" i="5"/>
  <c r="K90" i="5"/>
  <c r="J90" i="5"/>
  <c r="I90" i="5"/>
  <c r="J87" i="5"/>
  <c r="I87" i="5"/>
  <c r="K87" i="5"/>
  <c r="K86" i="5"/>
  <c r="J86" i="5"/>
  <c r="I86" i="5"/>
  <c r="K85" i="5"/>
  <c r="J85" i="5"/>
  <c r="I85" i="5"/>
  <c r="J83" i="5"/>
  <c r="K83" i="5"/>
  <c r="I83" i="5"/>
  <c r="K80" i="5"/>
  <c r="J80" i="5"/>
  <c r="I80" i="5"/>
  <c r="I79" i="5"/>
  <c r="J79" i="5"/>
  <c r="K79" i="5"/>
  <c r="K78" i="5"/>
  <c r="I78" i="5"/>
  <c r="J78" i="5"/>
  <c r="J75" i="5"/>
  <c r="K75" i="5"/>
  <c r="I75" i="5"/>
  <c r="K74" i="5"/>
  <c r="I74" i="5"/>
  <c r="J74" i="5"/>
  <c r="I73" i="5"/>
  <c r="J73" i="5"/>
  <c r="K73" i="5"/>
  <c r="J71" i="5"/>
  <c r="I71" i="5"/>
  <c r="K71" i="5"/>
  <c r="K70" i="5"/>
  <c r="I70" i="5"/>
  <c r="J70" i="5"/>
  <c r="J67" i="5"/>
  <c r="I67" i="5"/>
  <c r="K67" i="5"/>
  <c r="K62" i="5"/>
  <c r="I62" i="5"/>
  <c r="J62" i="5"/>
  <c r="K58" i="5"/>
  <c r="I58" i="5"/>
  <c r="J58" i="5"/>
  <c r="K54" i="5"/>
  <c r="I54" i="5"/>
  <c r="J54" i="5"/>
  <c r="J43" i="5"/>
  <c r="K43" i="5"/>
  <c r="I43" i="5"/>
  <c r="K42" i="5"/>
  <c r="I42" i="5"/>
  <c r="J42" i="5"/>
  <c r="K41" i="5"/>
  <c r="I41" i="5"/>
  <c r="J41" i="5"/>
  <c r="K38" i="5"/>
  <c r="I38" i="5"/>
  <c r="J38" i="5"/>
  <c r="K36" i="5"/>
  <c r="J36" i="5"/>
  <c r="I36" i="5"/>
  <c r="J31" i="5"/>
  <c r="K31" i="5"/>
  <c r="I31" i="5"/>
  <c r="J29" i="5"/>
  <c r="K29" i="5"/>
  <c r="I29" i="5"/>
  <c r="J27" i="5"/>
  <c r="K27" i="5"/>
  <c r="I27" i="5"/>
  <c r="K25" i="5"/>
  <c r="I25" i="5"/>
  <c r="J25" i="5"/>
  <c r="K20" i="5"/>
  <c r="J20" i="5"/>
  <c r="I20" i="5"/>
  <c r="J19" i="5"/>
  <c r="K19" i="5"/>
  <c r="I19" i="5"/>
  <c r="J17" i="5"/>
  <c r="K17" i="5"/>
  <c r="I17" i="5"/>
  <c r="K16" i="5"/>
  <c r="J16" i="5"/>
  <c r="I16" i="5"/>
  <c r="K14" i="5"/>
  <c r="I14" i="5"/>
  <c r="J14" i="5"/>
  <c r="K10" i="5"/>
  <c r="I10" i="5"/>
  <c r="J10" i="5"/>
  <c r="K6" i="5"/>
  <c r="I6" i="5"/>
  <c r="J6" i="5"/>
  <c r="J65" i="5"/>
  <c r="I65" i="5"/>
  <c r="K65" i="5"/>
  <c r="K61" i="5"/>
  <c r="J61" i="5"/>
  <c r="I61" i="5"/>
  <c r="J53" i="5"/>
  <c r="K53" i="5"/>
  <c r="I53" i="5"/>
  <c r="K50" i="5"/>
  <c r="I50" i="5"/>
  <c r="J50" i="5"/>
  <c r="K40" i="5"/>
  <c r="J40" i="5"/>
  <c r="I40" i="5"/>
  <c r="K22" i="5"/>
  <c r="I22" i="5"/>
  <c r="J22" i="5"/>
  <c r="K8" i="5"/>
  <c r="J8" i="5"/>
  <c r="I8" i="5"/>
  <c r="J5" i="5"/>
  <c r="K5" i="5"/>
  <c r="I5" i="5"/>
  <c r="J3" i="5"/>
  <c r="K3" i="5"/>
  <c r="I3" i="5"/>
  <c r="K88" i="5"/>
  <c r="J88" i="5"/>
  <c r="I88" i="5"/>
  <c r="K84" i="5"/>
  <c r="I84" i="5"/>
  <c r="J84" i="5"/>
  <c r="K82" i="5"/>
  <c r="I82" i="5"/>
  <c r="J82" i="5"/>
  <c r="K76" i="5"/>
  <c r="I76" i="5"/>
  <c r="J76" i="5"/>
  <c r="K72" i="5"/>
  <c r="J72" i="5"/>
  <c r="I72" i="5"/>
  <c r="K66" i="5"/>
  <c r="I66" i="5"/>
  <c r="J66" i="5"/>
  <c r="J47" i="5"/>
  <c r="K47" i="5"/>
  <c r="I47" i="5"/>
  <c r="K46" i="5"/>
  <c r="I46" i="5"/>
  <c r="J46" i="5"/>
  <c r="J35" i="5"/>
  <c r="K35" i="5"/>
  <c r="I35" i="5"/>
  <c r="K33" i="5"/>
  <c r="J33" i="5"/>
  <c r="I33" i="5"/>
  <c r="K30" i="5"/>
  <c r="I30" i="5"/>
  <c r="J30" i="5"/>
  <c r="K26" i="5"/>
  <c r="I26" i="5"/>
  <c r="J26" i="5"/>
  <c r="K89" i="5"/>
  <c r="I89" i="5"/>
  <c r="J89" i="5"/>
  <c r="J37" i="5"/>
  <c r="K37" i="5"/>
  <c r="I37" i="5"/>
  <c r="J15" i="5"/>
  <c r="K15" i="5"/>
  <c r="I15" i="5"/>
  <c r="I81" i="5"/>
  <c r="J81" i="5"/>
  <c r="K81" i="5"/>
  <c r="K77" i="5"/>
  <c r="J77" i="5"/>
  <c r="I77" i="5"/>
  <c r="K68" i="5"/>
  <c r="I68" i="5"/>
  <c r="J68" i="5"/>
  <c r="K64" i="5"/>
  <c r="J64" i="5"/>
  <c r="I64" i="5"/>
  <c r="I63" i="5"/>
  <c r="K63" i="5"/>
  <c r="J63" i="5"/>
  <c r="K60" i="5"/>
  <c r="I60" i="5"/>
  <c r="J60" i="5"/>
  <c r="K56" i="5"/>
  <c r="J56" i="5"/>
  <c r="I56" i="5"/>
  <c r="J55" i="5"/>
  <c r="K55" i="5"/>
  <c r="I55" i="5"/>
  <c r="K52" i="5"/>
  <c r="J52" i="5"/>
  <c r="I52" i="5"/>
  <c r="J51" i="5"/>
  <c r="K51" i="5"/>
  <c r="I51" i="5"/>
  <c r="K49" i="5"/>
  <c r="J49" i="5"/>
  <c r="I49" i="5"/>
  <c r="K48" i="5"/>
  <c r="J48" i="5"/>
  <c r="I48" i="5"/>
  <c r="J45" i="5"/>
  <c r="K45" i="5"/>
  <c r="I45" i="5"/>
  <c r="K44" i="5"/>
  <c r="J44" i="5"/>
  <c r="I44" i="5"/>
  <c r="J39" i="5"/>
  <c r="K39" i="5"/>
  <c r="I39" i="5"/>
  <c r="K34" i="5"/>
  <c r="I34" i="5"/>
  <c r="J34" i="5"/>
  <c r="K32" i="5"/>
  <c r="J32" i="5"/>
  <c r="I32" i="5"/>
  <c r="K24" i="5"/>
  <c r="J24" i="5"/>
  <c r="I24" i="5"/>
  <c r="J23" i="5"/>
  <c r="K23" i="5"/>
  <c r="I23" i="5"/>
  <c r="J21" i="5"/>
  <c r="K21" i="5"/>
  <c r="I21" i="5"/>
  <c r="K18" i="5"/>
  <c r="I18" i="5"/>
  <c r="J18" i="5"/>
  <c r="J13" i="5"/>
  <c r="K13" i="5"/>
  <c r="I13" i="5"/>
  <c r="J11" i="5"/>
  <c r="K11" i="5"/>
  <c r="I11" i="5"/>
  <c r="J7" i="5"/>
  <c r="K7" i="5"/>
  <c r="I7" i="5"/>
  <c r="J2" i="5"/>
  <c r="I2" i="5"/>
  <c r="K2" i="5"/>
  <c r="A116" i="5"/>
  <c r="C115" i="5"/>
  <c r="F115" i="5"/>
  <c r="B115" i="5"/>
  <c r="D115" i="5"/>
  <c r="E115" i="5"/>
  <c r="J115" i="5" l="1"/>
  <c r="K115" i="5"/>
  <c r="I115" i="5"/>
  <c r="A117" i="5"/>
  <c r="B116" i="5"/>
  <c r="F116" i="5"/>
  <c r="C116" i="5"/>
  <c r="D116" i="5"/>
  <c r="E116" i="5"/>
  <c r="K116" i="5" l="1"/>
  <c r="I116" i="5"/>
  <c r="J116" i="5"/>
  <c r="A118" i="5"/>
  <c r="E117" i="5"/>
  <c r="B117" i="5"/>
  <c r="C117" i="5"/>
  <c r="D117" i="5"/>
  <c r="F117" i="5"/>
  <c r="K117" i="5" l="1"/>
  <c r="J117" i="5"/>
  <c r="I117" i="5"/>
  <c r="A119" i="5"/>
  <c r="D118" i="5"/>
  <c r="B118" i="5"/>
  <c r="C118" i="5"/>
  <c r="E118" i="5"/>
  <c r="F118" i="5"/>
  <c r="K118" i="5" l="1"/>
  <c r="J118" i="5"/>
  <c r="I118" i="5"/>
  <c r="A120" i="5"/>
  <c r="C119" i="5"/>
  <c r="B119" i="5"/>
  <c r="D119" i="5"/>
  <c r="E119" i="5"/>
  <c r="F119" i="5"/>
  <c r="J119" i="5" l="1"/>
  <c r="I119" i="5"/>
  <c r="K119" i="5"/>
  <c r="A121" i="5"/>
  <c r="B120" i="5"/>
  <c r="F120" i="5"/>
  <c r="C120" i="5"/>
  <c r="D120" i="5"/>
  <c r="E120" i="5"/>
  <c r="K120" i="5" l="1"/>
  <c r="J120" i="5"/>
  <c r="I120" i="5"/>
  <c r="A122" i="5"/>
  <c r="E121" i="5"/>
  <c r="C121" i="5"/>
  <c r="D121" i="5"/>
  <c r="F121" i="5"/>
  <c r="B121" i="5"/>
  <c r="K121" i="5" l="1"/>
  <c r="I121" i="5"/>
  <c r="J121" i="5"/>
  <c r="A123" i="5"/>
  <c r="D122" i="5"/>
  <c r="C122" i="5"/>
  <c r="E122" i="5"/>
  <c r="F122" i="5"/>
  <c r="B122" i="5"/>
  <c r="K122" i="5" l="1"/>
  <c r="I122" i="5"/>
  <c r="J122" i="5"/>
  <c r="A124" i="5"/>
  <c r="C123" i="5"/>
  <c r="D123" i="5"/>
  <c r="E123" i="5"/>
  <c r="F123" i="5"/>
  <c r="B123" i="5"/>
  <c r="J123" i="5" l="1"/>
  <c r="I123" i="5"/>
  <c r="K123" i="5"/>
  <c r="A125" i="5"/>
  <c r="B124" i="5"/>
  <c r="F124" i="5"/>
  <c r="D124" i="5"/>
  <c r="E124" i="5"/>
  <c r="C124" i="5"/>
  <c r="K124" i="5" l="1"/>
  <c r="I124" i="5"/>
  <c r="J124" i="5"/>
  <c r="A126" i="5"/>
  <c r="E125" i="5"/>
  <c r="D125" i="5"/>
  <c r="F125" i="5"/>
  <c r="B125" i="5"/>
  <c r="C125" i="5"/>
  <c r="K125" i="5" l="1"/>
  <c r="J125" i="5"/>
  <c r="I125" i="5"/>
  <c r="A127" i="5"/>
  <c r="D126" i="5"/>
  <c r="E126" i="5"/>
  <c r="F126" i="5"/>
  <c r="B126" i="5"/>
  <c r="C126" i="5"/>
  <c r="K126" i="5" l="1"/>
  <c r="J126" i="5"/>
  <c r="I126" i="5"/>
  <c r="A128" i="5"/>
  <c r="C127" i="5"/>
  <c r="E127" i="5"/>
  <c r="F127" i="5"/>
  <c r="B127" i="5"/>
  <c r="D127" i="5"/>
  <c r="J127" i="5" l="1"/>
  <c r="K127" i="5"/>
  <c r="I127" i="5"/>
  <c r="A129" i="5"/>
  <c r="B128" i="5"/>
  <c r="F128" i="5"/>
  <c r="E128" i="5"/>
  <c r="C128" i="5"/>
  <c r="D128" i="5"/>
  <c r="K128" i="5" l="1"/>
  <c r="J128" i="5"/>
  <c r="I128" i="5"/>
  <c r="A130" i="5"/>
  <c r="E129" i="5"/>
  <c r="F129" i="5"/>
  <c r="B129" i="5"/>
  <c r="C129" i="5"/>
  <c r="D129" i="5"/>
  <c r="J129" i="5" l="1"/>
  <c r="I129" i="5"/>
  <c r="K129" i="5"/>
  <c r="A131" i="5"/>
  <c r="D130" i="5"/>
  <c r="F130" i="5"/>
  <c r="B130" i="5"/>
  <c r="C130" i="5"/>
  <c r="E130" i="5"/>
  <c r="K130" i="5" l="1"/>
  <c r="I130" i="5"/>
  <c r="J130" i="5"/>
  <c r="C131" i="5"/>
  <c r="F131" i="5"/>
  <c r="B131" i="5"/>
  <c r="D131" i="5"/>
  <c r="E131" i="5"/>
  <c r="J131" i="5" l="1"/>
  <c r="K131" i="5"/>
  <c r="I131" i="5"/>
</calcChain>
</file>

<file path=xl/sharedStrings.xml><?xml version="1.0" encoding="utf-8"?>
<sst xmlns="http://schemas.openxmlformats.org/spreadsheetml/2006/main" count="96" uniqueCount="64">
  <si>
    <t>Vorname</t>
  </si>
  <si>
    <t>Nachname</t>
  </si>
  <si>
    <t>Nr</t>
  </si>
  <si>
    <t>Gegenstand</t>
  </si>
  <si>
    <t>Durchmesser [mm]</t>
  </si>
  <si>
    <t>Radius [mm]</t>
  </si>
  <si>
    <t>Umfang [mm]</t>
  </si>
  <si>
    <t>Marmeladenglas</t>
  </si>
  <si>
    <t>Großes Glas</t>
  </si>
  <si>
    <t>Joghurtbecher</t>
  </si>
  <si>
    <t>Behälter</t>
  </si>
  <si>
    <t xml:space="preserve">Klebeband </t>
  </si>
  <si>
    <t>Schüssel</t>
  </si>
  <si>
    <t>Schneekugelboden</t>
  </si>
  <si>
    <t>Tesafilm</t>
  </si>
  <si>
    <t>Dosendeckel</t>
  </si>
  <si>
    <t>Tasse</t>
  </si>
  <si>
    <t>Blumentopf</t>
  </si>
  <si>
    <t>Lampe</t>
  </si>
  <si>
    <t>Durchmesser</t>
  </si>
  <si>
    <t>Umfang</t>
  </si>
  <si>
    <t>Ausreißer</t>
  </si>
  <si>
    <t>Zahl</t>
  </si>
  <si>
    <t>Rang</t>
  </si>
  <si>
    <t>Nummer</t>
  </si>
  <si>
    <t>Name</t>
  </si>
  <si>
    <t>Name:</t>
  </si>
  <si>
    <t>Klasse:</t>
  </si>
  <si>
    <t>Datum:</t>
  </si>
  <si>
    <t>Du sollst in dieser Hausaufgabe vier kreisförmige Gegenstände vermessen und die gemessenen Werte in die untenstehende Tabelle eintragen.</t>
  </si>
  <si>
    <t>Deine Daten werden dann in der nächsten Unterrichtsstunde verwendet, um eine allgemeine Aussage über Kreise zu finden.</t>
  </si>
  <si>
    <t>Du musst von jedem Gegenstand, seinen Durchmesser (siehe Bild 1) und seinen Umfang messen. Um den Umfang zu messen, kannst Du ein Stück Schnur oder Faden verwenden (siehe Bilder 2 und 3).</t>
  </si>
  <si>
    <t>Du musst alle gemessenen Größen in Millimeter angeben. Runde dabei auf ganze Millimeter.</t>
  </si>
  <si>
    <t>Bild 1</t>
  </si>
  <si>
    <t>Bild 2</t>
  </si>
  <si>
    <t>Bild 3</t>
  </si>
  <si>
    <t>Aufgabe "Kreise vermessen"</t>
  </si>
  <si>
    <t>Kreise vermessen - © 2019 www.mister-mueller.de</t>
  </si>
  <si>
    <t>Messungen von Durchmesser und Umfang verschiedener Kreise belegen die Proportionalität der Größen. Die Kreiszahl Pi erscheint als Proportionalitätsfaktor und Steigung der Ausgleichsgerade.</t>
  </si>
  <si>
    <t>Beschreibung der Tabellenblätter.</t>
  </si>
  <si>
    <t>Aufgabenstellung für die Hausaufgabe</t>
  </si>
  <si>
    <t>Anna</t>
  </si>
  <si>
    <t>Analysis</t>
  </si>
  <si>
    <t>Berd</t>
  </si>
  <si>
    <t>Binomi</t>
  </si>
  <si>
    <t>Ceyda</t>
  </si>
  <si>
    <t>Cantor</t>
  </si>
  <si>
    <t>David</t>
  </si>
  <si>
    <t>Diagonal</t>
  </si>
  <si>
    <t>Namensliste der Schüler; gelb hinterlegte Zellen editierbar</t>
  </si>
  <si>
    <t>In gelb hinterlegten Zellen können Messwerte eingeben werden. Durchmesser und Umfang auf ganze mm gerundet</t>
  </si>
  <si>
    <t>x</t>
  </si>
  <si>
    <t>Lücken sind gelöscht. Durch x können Messwerte als Ausreißer gekennzeichnet werden.</t>
  </si>
  <si>
    <t>Ausreißer werden nicht gezeichnet.</t>
  </si>
  <si>
    <t>Streudiagramm mit Ausgleichsgerade. Steigung ist Näherung für Pi.</t>
  </si>
  <si>
    <t>Streudiagramm der Messwerte. Ausreißer werden nicht gezeichnet.</t>
  </si>
  <si>
    <r>
      <t xml:space="preserve">Kreise vermessen </t>
    </r>
    <r>
      <rPr>
        <sz val="11"/>
        <color theme="1"/>
        <rFont val="Calibri"/>
        <family val="2"/>
        <scheme val="minor"/>
      </rPr>
      <t>- © 2019 www.mister-mueller.de</t>
    </r>
  </si>
  <si>
    <t>Blatt 'Aufgaben'</t>
  </si>
  <si>
    <t>Blatt 'Namen'</t>
  </si>
  <si>
    <t>Blatt 'Messwerte'</t>
  </si>
  <si>
    <t>Blatt 'Aufbereitete Daten'</t>
  </si>
  <si>
    <t>Blatt 'Streudiagramm'</t>
  </si>
  <si>
    <t>Blatt 'Ausgleichsgerade'</t>
  </si>
  <si>
    <t>Es gibt neben diesem Tabellenblatt sechs weitere Blätter, die die Erarbeitung des obigen Zusammenhangs strukturieren.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</si>
</sst>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FF99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dashDot">
        <color auto="1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60">
    <xf numFmtId="0" fontId="0" fillId="0" borderId="0" xfId="0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5" xfId="0" applyFill="1" applyBorder="1"/>
    <xf numFmtId="0" fontId="0" fillId="2" borderId="7" xfId="0" applyFill="1" applyBorder="1"/>
    <xf numFmtId="0" fontId="0" fillId="2" borderId="8" xfId="0" applyFill="1" applyBorder="1"/>
    <xf numFmtId="0" fontId="0" fillId="2" borderId="10" xfId="0" applyFill="1" applyBorder="1"/>
    <xf numFmtId="0" fontId="0" fillId="2" borderId="11" xfId="0" applyFill="1" applyBorder="1"/>
    <xf numFmtId="0" fontId="1" fillId="0" borderId="1" xfId="0" applyFont="1" applyBorder="1"/>
    <xf numFmtId="49" fontId="0" fillId="3" borderId="11" xfId="0" applyNumberFormat="1" applyFill="1" applyBorder="1" applyProtection="1">
      <protection locked="0"/>
    </xf>
    <xf numFmtId="1" fontId="0" fillId="3" borderId="11" xfId="0" applyNumberFormat="1" applyFill="1" applyBorder="1" applyProtection="1">
      <protection locked="0"/>
    </xf>
    <xf numFmtId="49" fontId="0" fillId="3" borderId="1" xfId="0" applyNumberFormat="1" applyFill="1" applyBorder="1" applyProtection="1">
      <protection locked="0"/>
    </xf>
    <xf numFmtId="1" fontId="0" fillId="3" borderId="1" xfId="0" applyNumberFormat="1" applyFill="1" applyBorder="1" applyProtection="1">
      <protection locked="0"/>
    </xf>
    <xf numFmtId="49" fontId="0" fillId="3" borderId="8" xfId="0" applyNumberFormat="1" applyFill="1" applyBorder="1" applyProtection="1">
      <protection locked="0"/>
    </xf>
    <xf numFmtId="1" fontId="0" fillId="3" borderId="8" xfId="0" applyNumberFormat="1" applyFill="1" applyBorder="1" applyProtection="1">
      <protection locked="0"/>
    </xf>
    <xf numFmtId="49" fontId="0" fillId="3" borderId="3" xfId="0" applyNumberFormat="1" applyFill="1" applyBorder="1" applyProtection="1">
      <protection locked="0"/>
    </xf>
    <xf numFmtId="1" fontId="0" fillId="3" borderId="3" xfId="0" applyNumberFormat="1" applyFill="1" applyBorder="1" applyProtection="1">
      <protection locked="0"/>
    </xf>
    <xf numFmtId="1" fontId="0" fillId="3" borderId="12" xfId="0" applyNumberFormat="1" applyFill="1" applyBorder="1" applyProtection="1">
      <protection locked="0"/>
    </xf>
    <xf numFmtId="1" fontId="0" fillId="3" borderId="6" xfId="0" applyNumberFormat="1" applyFill="1" applyBorder="1" applyProtection="1">
      <protection locked="0"/>
    </xf>
    <xf numFmtId="1" fontId="0" fillId="3" borderId="9" xfId="0" applyNumberFormat="1" applyFill="1" applyBorder="1" applyProtection="1">
      <protection locked="0"/>
    </xf>
    <xf numFmtId="1" fontId="0" fillId="3" borderId="4" xfId="0" applyNumberFormat="1" applyFill="1" applyBorder="1" applyProtection="1">
      <protection locked="0"/>
    </xf>
    <xf numFmtId="0" fontId="0" fillId="0" borderId="1" xfId="0" applyBorder="1"/>
    <xf numFmtId="0" fontId="2" fillId="0" borderId="0" xfId="0" applyFont="1"/>
    <xf numFmtId="0" fontId="0" fillId="4" borderId="1" xfId="0" applyFill="1" applyBorder="1" applyProtection="1">
      <protection locked="0"/>
    </xf>
    <xf numFmtId="0" fontId="1" fillId="0" borderId="0" xfId="0" applyFont="1"/>
    <xf numFmtId="0" fontId="0" fillId="0" borderId="0" xfId="0" applyAlignment="1">
      <alignment horizontal="left" wrapText="1"/>
    </xf>
    <xf numFmtId="0" fontId="1" fillId="0" borderId="0" xfId="0" applyFont="1" applyBorder="1"/>
    <xf numFmtId="0" fontId="0" fillId="0" borderId="0" xfId="0" applyBorder="1" applyAlignment="1">
      <alignment horizontal="center"/>
    </xf>
    <xf numFmtId="0" fontId="0" fillId="0" borderId="13" xfId="0" applyBorder="1"/>
    <xf numFmtId="0" fontId="0" fillId="0" borderId="14" xfId="0" applyBorder="1"/>
    <xf numFmtId="0" fontId="1" fillId="0" borderId="15" xfId="0" applyFont="1" applyBorder="1"/>
    <xf numFmtId="0" fontId="1" fillId="0" borderId="16" xfId="0" applyFont="1" applyBorder="1"/>
    <xf numFmtId="0" fontId="0" fillId="0" borderId="15" xfId="0" applyBorder="1"/>
    <xf numFmtId="0" fontId="0" fillId="0" borderId="16" xfId="0" applyBorder="1"/>
    <xf numFmtId="0" fontId="0" fillId="0" borderId="15" xfId="0" applyBorder="1" applyAlignment="1">
      <alignment horizontal="center"/>
    </xf>
    <xf numFmtId="0" fontId="3" fillId="0" borderId="13" xfId="0" applyFont="1" applyBorder="1"/>
    <xf numFmtId="0" fontId="3" fillId="0" borderId="15" xfId="0" applyFont="1" applyBorder="1"/>
    <xf numFmtId="0" fontId="0" fillId="0" borderId="19" xfId="0" applyBorder="1"/>
    <xf numFmtId="0" fontId="0" fillId="0" borderId="0" xfId="0" applyBorder="1"/>
    <xf numFmtId="0" fontId="0" fillId="0" borderId="17" xfId="0" applyBorder="1"/>
    <xf numFmtId="0" fontId="0" fillId="0" borderId="21" xfId="0" applyBorder="1"/>
    <xf numFmtId="0" fontId="0" fillId="0" borderId="18" xfId="0" applyBorder="1"/>
    <xf numFmtId="0" fontId="5" fillId="0" borderId="13" xfId="0" applyFont="1" applyBorder="1"/>
    <xf numFmtId="0" fontId="5" fillId="0" borderId="20" xfId="0" applyFont="1" applyBorder="1"/>
    <xf numFmtId="0" fontId="5" fillId="0" borderId="14" xfId="0" applyFont="1" applyBorder="1"/>
    <xf numFmtId="0" fontId="5" fillId="0" borderId="0" xfId="0" applyFont="1"/>
    <xf numFmtId="0" fontId="0" fillId="0" borderId="15" xfId="0" applyBorder="1" applyAlignment="1">
      <alignment horizontal="left" wrapText="1"/>
    </xf>
    <xf numFmtId="0" fontId="0" fillId="0" borderId="0" xfId="0" applyBorder="1" applyAlignment="1">
      <alignment horizontal="left" wrapText="1"/>
    </xf>
    <xf numFmtId="0" fontId="0" fillId="0" borderId="21" xfId="0" applyBorder="1" applyAlignment="1">
      <alignment horizontal="left" wrapText="1"/>
    </xf>
    <xf numFmtId="0" fontId="3" fillId="0" borderId="17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0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0" borderId="1" xfId="0" applyBorder="1" applyAlignment="1">
      <alignment horizontal="center"/>
    </xf>
    <xf numFmtId="0" fontId="1" fillId="0" borderId="1" xfId="0" applyFont="1" applyBorder="1" applyAlignment="1">
      <alignment horizontal="left"/>
    </xf>
    <xf numFmtId="0" fontId="0" fillId="0" borderId="0" xfId="0" applyAlignment="1">
      <alignment horizontal="left" wrapText="1"/>
    </xf>
    <xf numFmtId="0" fontId="6" fillId="0" borderId="0" xfId="0" applyFont="1" applyAlignment="1">
      <alignment horizontal="left" vertical="center" wrapText="1"/>
    </xf>
    <xf numFmtId="0" fontId="0" fillId="0" borderId="0" xfId="0" applyFont="1" applyAlignment="1">
      <alignment horizontal="left" wrapText="1"/>
    </xf>
    <xf numFmtId="0" fontId="4" fillId="0" borderId="0" xfId="0" applyFont="1" applyBorder="1" applyAlignment="1">
      <alignment horizontal="center" vertical="top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9"/>
    </mc:Choice>
    <mc:Fallback>
      <c:style val="9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4.7420286486329427E-2"/>
          <c:y val="9.59032685016937E-2"/>
          <c:w val="0.88577559539374917"/>
          <c:h val="0.79866837158175741"/>
        </c:manualLayout>
      </c:layout>
      <c:scatterChart>
        <c:scatterStyle val="lineMarker"/>
        <c:varyColors val="0"/>
        <c:ser>
          <c:idx val="0"/>
          <c:order val="0"/>
          <c:tx>
            <c:v>Messewerte</c:v>
          </c:tx>
          <c:spPr>
            <a:ln w="47625">
              <a:noFill/>
            </a:ln>
          </c:spPr>
          <c:xVal>
            <c:numRef>
              <c:f>'Aufbereitete Daten'!$J$2:$J$131</c:f>
              <c:numCache>
                <c:formatCode>General</c:formatCode>
                <c:ptCount val="130"/>
                <c:pt idx="0">
                  <c:v>70</c:v>
                </c:pt>
                <c:pt idx="1">
                  <c:v>90</c:v>
                </c:pt>
                <c:pt idx="2">
                  <c:v>0</c:v>
                </c:pt>
                <c:pt idx="3">
                  <c:v>134</c:v>
                </c:pt>
                <c:pt idx="4">
                  <c:v>45</c:v>
                </c:pt>
                <c:pt idx="5">
                  <c:v>130</c:v>
                </c:pt>
                <c:pt idx="6">
                  <c:v>55</c:v>
                </c:pt>
                <c:pt idx="7">
                  <c:v>40</c:v>
                </c:pt>
                <c:pt idx="8">
                  <c:v>76</c:v>
                </c:pt>
                <c:pt idx="9">
                  <c:v>64</c:v>
                </c:pt>
                <c:pt idx="10">
                  <c:v>140</c:v>
                </c:pt>
                <c:pt idx="11">
                  <c:v>290</c:v>
                </c:pt>
                <c:pt idx="12">
                  <c:v>74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</c:numCache>
            </c:numRef>
          </c:xVal>
          <c:yVal>
            <c:numRef>
              <c:f>'Aufbereitete Daten'!$K$2:$K$131</c:f>
              <c:numCache>
                <c:formatCode>General</c:formatCode>
                <c:ptCount val="130"/>
                <c:pt idx="0">
                  <c:v>200</c:v>
                </c:pt>
                <c:pt idx="1">
                  <c:v>290</c:v>
                </c:pt>
                <c:pt idx="2">
                  <c:v>0</c:v>
                </c:pt>
                <c:pt idx="3">
                  <c:v>335</c:v>
                </c:pt>
                <c:pt idx="4">
                  <c:v>145</c:v>
                </c:pt>
                <c:pt idx="5">
                  <c:v>405</c:v>
                </c:pt>
                <c:pt idx="6">
                  <c:v>213</c:v>
                </c:pt>
                <c:pt idx="7">
                  <c:v>146</c:v>
                </c:pt>
                <c:pt idx="8">
                  <c:v>265</c:v>
                </c:pt>
                <c:pt idx="9">
                  <c:v>290</c:v>
                </c:pt>
                <c:pt idx="10">
                  <c:v>440</c:v>
                </c:pt>
                <c:pt idx="11">
                  <c:v>620</c:v>
                </c:pt>
                <c:pt idx="12">
                  <c:v>420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8FA-4591-BF17-565A44213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179968"/>
        <c:axId val="126186240"/>
      </c:scatterChart>
      <c:valAx>
        <c:axId val="126179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Durchmesser [mm]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6186240"/>
        <c:crosses val="autoZero"/>
        <c:crossBetween val="midCat"/>
      </c:valAx>
      <c:valAx>
        <c:axId val="126186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Umfang [mm]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6179968"/>
        <c:crosses val="autoZero"/>
        <c:crossBetween val="midCat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9"/>
    </mc:Choice>
    <mc:Fallback>
      <c:style val="9"/>
    </mc:Fallback>
  </mc:AlternateContent>
  <c:chart>
    <c:title>
      <c:tx>
        <c:rich>
          <a:bodyPr/>
          <a:lstStyle/>
          <a:p>
            <a:pPr>
              <a:defRPr/>
            </a:pPr>
            <a:r>
              <a:rPr lang="de-DE"/>
              <a:t>Messwerte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7546890147234998E-2"/>
          <c:y val="8.2181119077066475E-2"/>
          <c:w val="0.88577559539374917"/>
          <c:h val="0.79866837158175741"/>
        </c:manualLayout>
      </c:layout>
      <c:scatterChart>
        <c:scatterStyle val="lineMarker"/>
        <c:varyColors val="0"/>
        <c:ser>
          <c:idx val="0"/>
          <c:order val="0"/>
          <c:tx>
            <c:v>Kreise</c:v>
          </c:tx>
          <c:spPr>
            <a:ln w="47625">
              <a:noFill/>
            </a:ln>
          </c:spPr>
          <c:trendline>
            <c:spPr>
              <a:ln w="19050">
                <a:solidFill>
                  <a:srgbClr val="FF0000"/>
                </a:solidFill>
              </a:ln>
            </c:spPr>
            <c:trendlineType val="linear"/>
            <c:intercept val="0"/>
            <c:dispRSqr val="0"/>
            <c:dispEq val="1"/>
            <c:trendlineLbl>
              <c:layout>
                <c:manualLayout>
                  <c:x val="-1.712933832757781E-2"/>
                  <c:y val="-2.0723469298817448E-2"/>
                </c:manualLayout>
              </c:layout>
              <c:numFmt formatCode="General" sourceLinked="0"/>
            </c:trendlineLbl>
          </c:trendline>
          <c:xVal>
            <c:numRef>
              <c:f>'Aufbereitete Daten'!$J$2:$J$131</c:f>
              <c:numCache>
                <c:formatCode>General</c:formatCode>
                <c:ptCount val="130"/>
                <c:pt idx="0">
                  <c:v>70</c:v>
                </c:pt>
                <c:pt idx="1">
                  <c:v>90</c:v>
                </c:pt>
                <c:pt idx="2">
                  <c:v>0</c:v>
                </c:pt>
                <c:pt idx="3">
                  <c:v>134</c:v>
                </c:pt>
                <c:pt idx="4">
                  <c:v>45</c:v>
                </c:pt>
                <c:pt idx="5">
                  <c:v>130</c:v>
                </c:pt>
                <c:pt idx="6">
                  <c:v>55</c:v>
                </c:pt>
                <c:pt idx="7">
                  <c:v>40</c:v>
                </c:pt>
                <c:pt idx="8">
                  <c:v>76</c:v>
                </c:pt>
                <c:pt idx="9">
                  <c:v>64</c:v>
                </c:pt>
                <c:pt idx="10">
                  <c:v>140</c:v>
                </c:pt>
                <c:pt idx="11">
                  <c:v>290</c:v>
                </c:pt>
                <c:pt idx="12">
                  <c:v>74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</c:numCache>
            </c:numRef>
          </c:xVal>
          <c:yVal>
            <c:numRef>
              <c:f>'Aufbereitete Daten'!$K$2:$K$131</c:f>
              <c:numCache>
                <c:formatCode>General</c:formatCode>
                <c:ptCount val="130"/>
                <c:pt idx="0">
                  <c:v>200</c:v>
                </c:pt>
                <c:pt idx="1">
                  <c:v>290</c:v>
                </c:pt>
                <c:pt idx="2">
                  <c:v>0</c:v>
                </c:pt>
                <c:pt idx="3">
                  <c:v>335</c:v>
                </c:pt>
                <c:pt idx="4">
                  <c:v>145</c:v>
                </c:pt>
                <c:pt idx="5">
                  <c:v>405</c:v>
                </c:pt>
                <c:pt idx="6">
                  <c:v>213</c:v>
                </c:pt>
                <c:pt idx="7">
                  <c:v>146</c:v>
                </c:pt>
                <c:pt idx="8">
                  <c:v>265</c:v>
                </c:pt>
                <c:pt idx="9">
                  <c:v>290</c:v>
                </c:pt>
                <c:pt idx="10">
                  <c:v>440</c:v>
                </c:pt>
                <c:pt idx="11">
                  <c:v>620</c:v>
                </c:pt>
                <c:pt idx="12">
                  <c:v>420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3A2-4686-B550-8F0BAFB7E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310080"/>
        <c:axId val="127320448"/>
      </c:scatterChart>
      <c:valAx>
        <c:axId val="127310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Durchmesser [mm]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7320448"/>
        <c:crosses val="autoZero"/>
        <c:crossBetween val="midCat"/>
      </c:valAx>
      <c:valAx>
        <c:axId val="127320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Umfang [mm]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7310080"/>
        <c:crosses val="autoZero"/>
        <c:crossBetween val="midCat"/>
      </c:valAx>
    </c:plotArea>
    <c:plotVisOnly val="1"/>
    <c:dispBlanksAs val="zero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285751</xdr:colOff>
      <xdr:row>8</xdr:row>
      <xdr:rowOff>114300</xdr:rowOff>
    </xdr:from>
    <xdr:to>
      <xdr:col>4</xdr:col>
      <xdr:colOff>442969</xdr:colOff>
      <xdr:row>19</xdr:row>
      <xdr:rowOff>19050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695" t="67822" r="61706" b="528"/>
        <a:stretch/>
      </xdr:blipFill>
      <xdr:spPr>
        <a:xfrm>
          <a:off x="285751" y="1647825"/>
          <a:ext cx="3205218" cy="20002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5</xdr:col>
      <xdr:colOff>113740</xdr:colOff>
      <xdr:row>8</xdr:row>
      <xdr:rowOff>36979</xdr:rowOff>
    </xdr:from>
    <xdr:to>
      <xdr:col>9</xdr:col>
      <xdr:colOff>9525</xdr:colOff>
      <xdr:row>19</xdr:row>
      <xdr:rowOff>136810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-234" t="19717" r="72919" b="53797"/>
        <a:stretch/>
      </xdr:blipFill>
      <xdr:spPr>
        <a:xfrm>
          <a:off x="3923740" y="1570504"/>
          <a:ext cx="2943785" cy="219533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10</xdr:col>
      <xdr:colOff>149678</xdr:colOff>
      <xdr:row>8</xdr:row>
      <xdr:rowOff>89808</xdr:rowOff>
    </xdr:from>
    <xdr:to>
      <xdr:col>19</xdr:col>
      <xdr:colOff>571500</xdr:colOff>
      <xdr:row>19</xdr:row>
      <xdr:rowOff>160565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5458" t="23275" r="34825" b="53653"/>
        <a:stretch/>
      </xdr:blipFill>
      <xdr:spPr>
        <a:xfrm>
          <a:off x="7769678" y="1627415"/>
          <a:ext cx="7279822" cy="216625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33618</xdr:colOff>
      <xdr:row>23</xdr:row>
      <xdr:rowOff>156882</xdr:rowOff>
    </xdr:from>
    <xdr:to>
      <xdr:col>7</xdr:col>
      <xdr:colOff>112058</xdr:colOff>
      <xdr:row>32</xdr:row>
      <xdr:rowOff>164934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8773" r="45122" b="58507"/>
        <a:stretch/>
      </xdr:blipFill>
      <xdr:spPr>
        <a:xfrm>
          <a:off x="33618" y="4560794"/>
          <a:ext cx="5412440" cy="172255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57049</xdr:colOff>
      <xdr:row>23</xdr:row>
      <xdr:rowOff>34639</xdr:rowOff>
    </xdr:from>
    <xdr:to>
      <xdr:col>13</xdr:col>
      <xdr:colOff>242454</xdr:colOff>
      <xdr:row>34</xdr:row>
      <xdr:rowOff>164131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8825" b="8829"/>
        <a:stretch/>
      </xdr:blipFill>
      <xdr:spPr>
        <a:xfrm>
          <a:off x="6153049" y="4450775"/>
          <a:ext cx="3995405" cy="222499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14</xdr:col>
      <xdr:colOff>277089</xdr:colOff>
      <xdr:row>23</xdr:row>
      <xdr:rowOff>51955</xdr:rowOff>
    </xdr:from>
    <xdr:to>
      <xdr:col>19</xdr:col>
      <xdr:colOff>463089</xdr:colOff>
      <xdr:row>35</xdr:row>
      <xdr:rowOff>14488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977" t="24392" r="5385" b="9266"/>
        <a:stretch/>
      </xdr:blipFill>
      <xdr:spPr>
        <a:xfrm>
          <a:off x="10945089" y="4468091"/>
          <a:ext cx="3996000" cy="224853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514350</xdr:colOff>
      <xdr:row>2</xdr:row>
      <xdr:rowOff>47626</xdr:rowOff>
    </xdr:from>
    <xdr:to>
      <xdr:col>11</xdr:col>
      <xdr:colOff>737100</xdr:colOff>
      <xdr:row>7</xdr:row>
      <xdr:rowOff>161926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608"/>
        <a:stretch/>
      </xdr:blipFill>
      <xdr:spPr>
        <a:xfrm>
          <a:off x="6038850" y="438151"/>
          <a:ext cx="1080000" cy="1066800"/>
        </a:xfrm>
        <a:prstGeom prst="rect">
          <a:avLst/>
        </a:prstGeom>
      </xdr:spPr>
    </xdr:pic>
    <xdr:clientData/>
  </xdr:twoCellAnchor>
  <xdr:twoCellAnchor editAs="oneCell">
    <xdr:from>
      <xdr:col>10</xdr:col>
      <xdr:colOff>523875</xdr:colOff>
      <xdr:row>9</xdr:row>
      <xdr:rowOff>28575</xdr:rowOff>
    </xdr:from>
    <xdr:to>
      <xdr:col>11</xdr:col>
      <xdr:colOff>739215</xdr:colOff>
      <xdr:row>14</xdr:row>
      <xdr:rowOff>156075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8375" y="1771650"/>
          <a:ext cx="1072590" cy="108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171450</xdr:colOff>
      <xdr:row>18</xdr:row>
      <xdr:rowOff>1</xdr:rowOff>
    </xdr:from>
    <xdr:to>
      <xdr:col>11</xdr:col>
      <xdr:colOff>754200</xdr:colOff>
      <xdr:row>20</xdr:row>
      <xdr:rowOff>260268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5950" y="3362326"/>
          <a:ext cx="1440000" cy="907967"/>
        </a:xfrm>
        <a:prstGeom prst="rect">
          <a:avLst/>
        </a:prstGeom>
      </xdr:spPr>
    </xdr:pic>
    <xdr:clientData/>
  </xdr:twoCellAnchor>
  <xdr:twoCellAnchor editAs="oneCell">
    <xdr:from>
      <xdr:col>10</xdr:col>
      <xdr:colOff>514350</xdr:colOff>
      <xdr:row>25</xdr:row>
      <xdr:rowOff>28576</xdr:rowOff>
    </xdr:from>
    <xdr:to>
      <xdr:col>11</xdr:col>
      <xdr:colOff>737100</xdr:colOff>
      <xdr:row>30</xdr:row>
      <xdr:rowOff>142876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608"/>
        <a:stretch/>
      </xdr:blipFill>
      <xdr:spPr>
        <a:xfrm>
          <a:off x="6038850" y="5438776"/>
          <a:ext cx="1080000" cy="1066800"/>
        </a:xfrm>
        <a:prstGeom prst="rect">
          <a:avLst/>
        </a:prstGeom>
      </xdr:spPr>
    </xdr:pic>
    <xdr:clientData/>
  </xdr:twoCellAnchor>
  <xdr:twoCellAnchor editAs="oneCell">
    <xdr:from>
      <xdr:col>10</xdr:col>
      <xdr:colOff>523875</xdr:colOff>
      <xdr:row>32</xdr:row>
      <xdr:rowOff>19050</xdr:rowOff>
    </xdr:from>
    <xdr:to>
      <xdr:col>11</xdr:col>
      <xdr:colOff>739215</xdr:colOff>
      <xdr:row>37</xdr:row>
      <xdr:rowOff>146550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8375" y="6772275"/>
          <a:ext cx="1072590" cy="108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171450</xdr:colOff>
      <xdr:row>41</xdr:row>
      <xdr:rowOff>19051</xdr:rowOff>
    </xdr:from>
    <xdr:to>
      <xdr:col>11</xdr:col>
      <xdr:colOff>754200</xdr:colOff>
      <xdr:row>43</xdr:row>
      <xdr:rowOff>279318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5950" y="8343901"/>
          <a:ext cx="1440000" cy="90796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2</xdr:row>
      <xdr:rowOff>0</xdr:rowOff>
    </xdr:from>
    <xdr:to>
      <xdr:col>15</xdr:col>
      <xdr:colOff>142876</xdr:colOff>
      <xdr:row>31</xdr:row>
      <xdr:rowOff>28576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2</xdr:row>
      <xdr:rowOff>38100</xdr:rowOff>
    </xdr:from>
    <xdr:to>
      <xdr:col>15</xdr:col>
      <xdr:colOff>209551</xdr:colOff>
      <xdr:row>31</xdr:row>
      <xdr:rowOff>66676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37"/>
  <sheetViews>
    <sheetView tabSelected="1" zoomScaleNormal="100" workbookViewId="0">
      <selection activeCell="A6" sqref="A6"/>
    </sheetView>
  </sheetViews>
  <sheetFormatPr baseColWidth="10" defaultRowHeight="15" x14ac:dyDescent="0.25"/>
  <sheetData>
    <row r="1" spans="1:20" s="25" customFormat="1" x14ac:dyDescent="0.25">
      <c r="A1" s="25" t="s">
        <v>56</v>
      </c>
    </row>
    <row r="2" spans="1:20" x14ac:dyDescent="0.25">
      <c r="A2" t="s">
        <v>38</v>
      </c>
    </row>
    <row r="4" spans="1:20" x14ac:dyDescent="0.25">
      <c r="A4" t="s">
        <v>39</v>
      </c>
    </row>
    <row r="6" spans="1:20" x14ac:dyDescent="0.25">
      <c r="A6" t="s">
        <v>63</v>
      </c>
    </row>
    <row r="7" spans="1:20" ht="15.75" thickBot="1" x14ac:dyDescent="0.3"/>
    <row r="8" spans="1:20" s="46" customFormat="1" x14ac:dyDescent="0.25">
      <c r="A8" s="43" t="s">
        <v>57</v>
      </c>
      <c r="B8" s="44"/>
      <c r="C8" s="44"/>
      <c r="D8" s="44"/>
      <c r="E8" s="45"/>
      <c r="F8" s="43" t="s">
        <v>58</v>
      </c>
      <c r="G8" s="44"/>
      <c r="H8" s="44"/>
      <c r="I8" s="44"/>
      <c r="J8" s="44"/>
      <c r="K8" s="43" t="s">
        <v>59</v>
      </c>
      <c r="L8" s="44"/>
      <c r="M8" s="44"/>
      <c r="N8" s="44"/>
      <c r="O8" s="44"/>
      <c r="P8" s="44"/>
      <c r="Q8" s="44"/>
      <c r="R8" s="44"/>
      <c r="S8" s="44"/>
      <c r="T8" s="45"/>
    </row>
    <row r="9" spans="1:20" x14ac:dyDescent="0.25">
      <c r="A9" s="33"/>
      <c r="B9" s="39"/>
      <c r="C9" s="39"/>
      <c r="D9" s="39"/>
      <c r="E9" s="34"/>
      <c r="F9" s="33"/>
      <c r="G9" s="39"/>
      <c r="H9" s="39"/>
      <c r="I9" s="39"/>
      <c r="J9" s="39"/>
      <c r="K9" s="33"/>
      <c r="L9" s="39"/>
      <c r="M9" s="39"/>
      <c r="N9" s="39"/>
      <c r="O9" s="39"/>
      <c r="P9" s="39"/>
      <c r="Q9" s="39"/>
      <c r="R9" s="39"/>
      <c r="S9" s="39"/>
      <c r="T9" s="34"/>
    </row>
    <row r="10" spans="1:20" x14ac:dyDescent="0.25">
      <c r="A10" s="33"/>
      <c r="B10" s="39"/>
      <c r="C10" s="39"/>
      <c r="D10" s="39"/>
      <c r="E10" s="34"/>
      <c r="F10" s="33"/>
      <c r="G10" s="39"/>
      <c r="H10" s="39"/>
      <c r="I10" s="39"/>
      <c r="J10" s="39"/>
      <c r="K10" s="33"/>
      <c r="L10" s="39"/>
      <c r="M10" s="39"/>
      <c r="N10" s="39"/>
      <c r="O10" s="39"/>
      <c r="P10" s="39"/>
      <c r="Q10" s="39"/>
      <c r="R10" s="39"/>
      <c r="S10" s="39"/>
      <c r="T10" s="34"/>
    </row>
    <row r="11" spans="1:20" x14ac:dyDescent="0.25">
      <c r="A11" s="33"/>
      <c r="B11" s="39"/>
      <c r="C11" s="39"/>
      <c r="D11" s="39"/>
      <c r="E11" s="34"/>
      <c r="F11" s="33"/>
      <c r="G11" s="39"/>
      <c r="H11" s="39"/>
      <c r="I11" s="39"/>
      <c r="J11" s="39"/>
      <c r="K11" s="33"/>
      <c r="L11" s="39"/>
      <c r="M11" s="39"/>
      <c r="N11" s="39"/>
      <c r="O11" s="39"/>
      <c r="P11" s="39"/>
      <c r="Q11" s="39"/>
      <c r="R11" s="39"/>
      <c r="S11" s="39"/>
      <c r="T11" s="34"/>
    </row>
    <row r="12" spans="1:20" x14ac:dyDescent="0.25">
      <c r="A12" s="33"/>
      <c r="B12" s="39"/>
      <c r="C12" s="39"/>
      <c r="D12" s="39"/>
      <c r="E12" s="34"/>
      <c r="F12" s="33"/>
      <c r="G12" s="39"/>
      <c r="H12" s="39"/>
      <c r="I12" s="39"/>
      <c r="J12" s="39"/>
      <c r="K12" s="33"/>
      <c r="L12" s="39"/>
      <c r="M12" s="39"/>
      <c r="N12" s="39"/>
      <c r="O12" s="39"/>
      <c r="P12" s="39"/>
      <c r="Q12" s="39"/>
      <c r="R12" s="39"/>
      <c r="S12" s="39"/>
      <c r="T12" s="34"/>
    </row>
    <row r="13" spans="1:20" x14ac:dyDescent="0.25">
      <c r="A13" s="33"/>
      <c r="B13" s="39"/>
      <c r="C13" s="39"/>
      <c r="D13" s="39"/>
      <c r="E13" s="34"/>
      <c r="F13" s="33"/>
      <c r="G13" s="39"/>
      <c r="H13" s="39"/>
      <c r="I13" s="39"/>
      <c r="J13" s="39"/>
      <c r="K13" s="33"/>
      <c r="L13" s="39"/>
      <c r="M13" s="39"/>
      <c r="N13" s="39"/>
      <c r="O13" s="39"/>
      <c r="P13" s="39"/>
      <c r="Q13" s="39"/>
      <c r="R13" s="39"/>
      <c r="S13" s="39"/>
      <c r="T13" s="34"/>
    </row>
    <row r="14" spans="1:20" x14ac:dyDescent="0.25">
      <c r="A14" s="33"/>
      <c r="B14" s="39"/>
      <c r="C14" s="39"/>
      <c r="D14" s="39"/>
      <c r="E14" s="34"/>
      <c r="F14" s="33"/>
      <c r="G14" s="39"/>
      <c r="H14" s="39"/>
      <c r="I14" s="39"/>
      <c r="J14" s="39"/>
      <c r="K14" s="33"/>
      <c r="L14" s="39"/>
      <c r="M14" s="39"/>
      <c r="N14" s="39"/>
      <c r="O14" s="39"/>
      <c r="P14" s="39"/>
      <c r="Q14" s="39"/>
      <c r="R14" s="39"/>
      <c r="S14" s="39"/>
      <c r="T14" s="34"/>
    </row>
    <row r="15" spans="1:20" x14ac:dyDescent="0.25">
      <c r="A15" s="33"/>
      <c r="B15" s="39"/>
      <c r="C15" s="39"/>
      <c r="D15" s="39"/>
      <c r="E15" s="34"/>
      <c r="F15" s="33"/>
      <c r="G15" s="39"/>
      <c r="H15" s="39"/>
      <c r="I15" s="39"/>
      <c r="J15" s="39"/>
      <c r="K15" s="33"/>
      <c r="L15" s="39"/>
      <c r="M15" s="39"/>
      <c r="N15" s="39"/>
      <c r="O15" s="39"/>
      <c r="P15" s="39"/>
      <c r="Q15" s="39"/>
      <c r="R15" s="39"/>
      <c r="S15" s="39"/>
      <c r="T15" s="34"/>
    </row>
    <row r="16" spans="1:20" x14ac:dyDescent="0.25">
      <c r="A16" s="33"/>
      <c r="B16" s="39"/>
      <c r="C16" s="39"/>
      <c r="D16" s="39"/>
      <c r="E16" s="34"/>
      <c r="F16" s="33"/>
      <c r="G16" s="39"/>
      <c r="H16" s="39"/>
      <c r="I16" s="39"/>
      <c r="J16" s="39"/>
      <c r="K16" s="33"/>
      <c r="L16" s="39"/>
      <c r="M16" s="39"/>
      <c r="N16" s="39"/>
      <c r="O16" s="39"/>
      <c r="P16" s="39"/>
      <c r="Q16" s="39"/>
      <c r="R16" s="39"/>
      <c r="S16" s="39"/>
      <c r="T16" s="34"/>
    </row>
    <row r="17" spans="1:20" x14ac:dyDescent="0.25">
      <c r="A17" s="33"/>
      <c r="B17" s="39"/>
      <c r="C17" s="39"/>
      <c r="D17" s="39"/>
      <c r="E17" s="34"/>
      <c r="F17" s="33"/>
      <c r="G17" s="39"/>
      <c r="H17" s="39"/>
      <c r="I17" s="39"/>
      <c r="J17" s="39"/>
      <c r="K17" s="33"/>
      <c r="L17" s="39"/>
      <c r="M17" s="39"/>
      <c r="N17" s="39"/>
      <c r="O17" s="39"/>
      <c r="P17" s="39"/>
      <c r="Q17" s="39"/>
      <c r="R17" s="39"/>
      <c r="S17" s="39"/>
      <c r="T17" s="34"/>
    </row>
    <row r="18" spans="1:20" x14ac:dyDescent="0.25">
      <c r="A18" s="33"/>
      <c r="B18" s="39"/>
      <c r="C18" s="39"/>
      <c r="D18" s="39"/>
      <c r="E18" s="34"/>
      <c r="F18" s="33"/>
      <c r="G18" s="39"/>
      <c r="H18" s="39"/>
      <c r="I18" s="39"/>
      <c r="J18" s="39"/>
      <c r="K18" s="33"/>
      <c r="L18" s="39"/>
      <c r="M18" s="39"/>
      <c r="N18" s="39"/>
      <c r="O18" s="39"/>
      <c r="P18" s="39"/>
      <c r="Q18" s="39"/>
      <c r="R18" s="39"/>
      <c r="S18" s="39"/>
      <c r="T18" s="34"/>
    </row>
    <row r="19" spans="1:20" x14ac:dyDescent="0.25">
      <c r="A19" s="33"/>
      <c r="B19" s="39"/>
      <c r="C19" s="39"/>
      <c r="D19" s="39"/>
      <c r="E19" s="34"/>
      <c r="F19" s="33"/>
      <c r="G19" s="39"/>
      <c r="H19" s="39"/>
      <c r="I19" s="39"/>
      <c r="J19" s="39"/>
      <c r="K19" s="33"/>
      <c r="L19" s="39"/>
      <c r="M19" s="39"/>
      <c r="N19" s="39"/>
      <c r="O19" s="39"/>
      <c r="P19" s="39"/>
      <c r="Q19" s="39"/>
      <c r="R19" s="39"/>
      <c r="S19" s="39"/>
      <c r="T19" s="34"/>
    </row>
    <row r="20" spans="1:20" x14ac:dyDescent="0.25">
      <c r="A20" s="33"/>
      <c r="B20" s="39"/>
      <c r="C20" s="39"/>
      <c r="D20" s="39"/>
      <c r="E20" s="34"/>
      <c r="F20" s="33"/>
      <c r="G20" s="39"/>
      <c r="H20" s="39"/>
      <c r="I20" s="39"/>
      <c r="J20" s="39"/>
      <c r="K20" s="33"/>
      <c r="L20" s="39"/>
      <c r="M20" s="39"/>
      <c r="N20" s="39"/>
      <c r="O20" s="39"/>
      <c r="P20" s="39"/>
      <c r="Q20" s="39"/>
      <c r="R20" s="39"/>
      <c r="S20" s="39"/>
      <c r="T20" s="34"/>
    </row>
    <row r="21" spans="1:20" x14ac:dyDescent="0.25">
      <c r="A21" s="33" t="s">
        <v>40</v>
      </c>
      <c r="B21" s="39"/>
      <c r="C21" s="39"/>
      <c r="D21" s="39"/>
      <c r="E21" s="34"/>
      <c r="F21" s="33" t="s">
        <v>49</v>
      </c>
      <c r="G21" s="39"/>
      <c r="H21" s="39"/>
      <c r="I21" s="39"/>
      <c r="J21" s="39"/>
      <c r="K21" s="47" t="s">
        <v>50</v>
      </c>
      <c r="L21" s="48"/>
      <c r="M21" s="48"/>
      <c r="N21" s="48"/>
      <c r="O21" s="48"/>
      <c r="P21" s="48"/>
      <c r="Q21" s="48"/>
      <c r="R21" s="48"/>
      <c r="S21" s="39"/>
      <c r="T21" s="34"/>
    </row>
    <row r="22" spans="1:20" ht="15.75" thickBot="1" x14ac:dyDescent="0.3">
      <c r="A22" s="33"/>
      <c r="B22" s="39"/>
      <c r="C22" s="39"/>
      <c r="D22" s="39"/>
      <c r="E22" s="34"/>
      <c r="F22" s="33"/>
      <c r="G22" s="39"/>
      <c r="H22" s="39"/>
      <c r="I22" s="39"/>
      <c r="J22" s="39"/>
      <c r="K22" s="47"/>
      <c r="L22" s="48"/>
      <c r="M22" s="48"/>
      <c r="N22" s="48"/>
      <c r="O22" s="49"/>
      <c r="P22" s="49"/>
      <c r="Q22" s="49"/>
      <c r="R22" s="49"/>
      <c r="S22" s="41"/>
      <c r="T22" s="42"/>
    </row>
    <row r="23" spans="1:20" s="46" customFormat="1" x14ac:dyDescent="0.25">
      <c r="A23" s="43" t="s">
        <v>60</v>
      </c>
      <c r="B23" s="44"/>
      <c r="C23" s="44"/>
      <c r="D23" s="44"/>
      <c r="E23" s="44"/>
      <c r="F23" s="44"/>
      <c r="G23" s="44"/>
      <c r="H23" s="45"/>
      <c r="I23" s="43" t="s">
        <v>61</v>
      </c>
      <c r="J23" s="44"/>
      <c r="K23" s="44"/>
      <c r="L23" s="44"/>
      <c r="M23" s="44"/>
      <c r="N23" s="45"/>
      <c r="O23" s="43" t="s">
        <v>62</v>
      </c>
      <c r="P23" s="44"/>
      <c r="Q23" s="44"/>
      <c r="R23" s="44"/>
      <c r="S23" s="44"/>
      <c r="T23" s="45"/>
    </row>
    <row r="24" spans="1:20" x14ac:dyDescent="0.25">
      <c r="A24" s="33"/>
      <c r="B24" s="39"/>
      <c r="C24" s="39"/>
      <c r="D24" s="39"/>
      <c r="E24" s="39"/>
      <c r="F24" s="39"/>
      <c r="G24" s="39"/>
      <c r="H24" s="34"/>
      <c r="I24" s="33"/>
      <c r="J24" s="39"/>
      <c r="K24" s="39"/>
      <c r="L24" s="39"/>
      <c r="M24" s="39"/>
      <c r="N24" s="34"/>
      <c r="O24" s="33"/>
      <c r="P24" s="39"/>
      <c r="Q24" s="39"/>
      <c r="R24" s="39"/>
      <c r="S24" s="39"/>
      <c r="T24" s="34"/>
    </row>
    <row r="25" spans="1:20" x14ac:dyDescent="0.25">
      <c r="A25" s="33"/>
      <c r="B25" s="39"/>
      <c r="C25" s="39"/>
      <c r="D25" s="39"/>
      <c r="E25" s="39"/>
      <c r="F25" s="39"/>
      <c r="G25" s="39"/>
      <c r="H25" s="34"/>
      <c r="I25" s="33"/>
      <c r="J25" s="39"/>
      <c r="K25" s="39"/>
      <c r="L25" s="39"/>
      <c r="M25" s="39"/>
      <c r="N25" s="34"/>
      <c r="O25" s="33"/>
      <c r="P25" s="39"/>
      <c r="Q25" s="39"/>
      <c r="R25" s="39"/>
      <c r="S25" s="39"/>
      <c r="T25" s="34"/>
    </row>
    <row r="26" spans="1:20" x14ac:dyDescent="0.25">
      <c r="A26" s="33"/>
      <c r="B26" s="39"/>
      <c r="C26" s="39"/>
      <c r="D26" s="39"/>
      <c r="E26" s="39"/>
      <c r="F26" s="39"/>
      <c r="G26" s="39"/>
      <c r="H26" s="34"/>
      <c r="I26" s="33"/>
      <c r="J26" s="39"/>
      <c r="K26" s="39"/>
      <c r="L26" s="39"/>
      <c r="M26" s="39"/>
      <c r="N26" s="34"/>
      <c r="O26" s="33"/>
      <c r="P26" s="39"/>
      <c r="Q26" s="39"/>
      <c r="R26" s="39"/>
      <c r="S26" s="39"/>
      <c r="T26" s="34"/>
    </row>
    <row r="27" spans="1:20" x14ac:dyDescent="0.25">
      <c r="A27" s="33"/>
      <c r="B27" s="39"/>
      <c r="C27" s="39"/>
      <c r="D27" s="39"/>
      <c r="E27" s="39"/>
      <c r="F27" s="39"/>
      <c r="G27" s="39"/>
      <c r="H27" s="34"/>
      <c r="I27" s="33"/>
      <c r="J27" s="39"/>
      <c r="K27" s="39"/>
      <c r="L27" s="39"/>
      <c r="M27" s="39"/>
      <c r="N27" s="34"/>
      <c r="O27" s="33"/>
      <c r="P27" s="39"/>
      <c r="Q27" s="39"/>
      <c r="R27" s="39"/>
      <c r="S27" s="39"/>
      <c r="T27" s="34"/>
    </row>
    <row r="28" spans="1:20" x14ac:dyDescent="0.25">
      <c r="A28" s="33"/>
      <c r="B28" s="39"/>
      <c r="C28" s="39"/>
      <c r="D28" s="39"/>
      <c r="E28" s="39"/>
      <c r="F28" s="39"/>
      <c r="G28" s="39"/>
      <c r="H28" s="34"/>
      <c r="I28" s="33"/>
      <c r="J28" s="39"/>
      <c r="K28" s="39"/>
      <c r="L28" s="39"/>
      <c r="M28" s="39"/>
      <c r="N28" s="34"/>
      <c r="O28" s="33"/>
      <c r="P28" s="39"/>
      <c r="Q28" s="39"/>
      <c r="R28" s="39"/>
      <c r="S28" s="39"/>
      <c r="T28" s="34"/>
    </row>
    <row r="29" spans="1:20" x14ac:dyDescent="0.25">
      <c r="A29" s="33"/>
      <c r="B29" s="39"/>
      <c r="C29" s="39"/>
      <c r="D29" s="39"/>
      <c r="E29" s="39"/>
      <c r="F29" s="39"/>
      <c r="G29" s="39"/>
      <c r="H29" s="34"/>
      <c r="I29" s="33"/>
      <c r="J29" s="39"/>
      <c r="K29" s="39"/>
      <c r="L29" s="39"/>
      <c r="M29" s="39"/>
      <c r="N29" s="34"/>
      <c r="O29" s="33"/>
      <c r="P29" s="39"/>
      <c r="Q29" s="39"/>
      <c r="R29" s="39"/>
      <c r="S29" s="39"/>
      <c r="T29" s="34"/>
    </row>
    <row r="30" spans="1:20" x14ac:dyDescent="0.25">
      <c r="A30" s="33"/>
      <c r="B30" s="39"/>
      <c r="C30" s="39"/>
      <c r="D30" s="39"/>
      <c r="E30" s="39"/>
      <c r="F30" s="39"/>
      <c r="G30" s="39"/>
      <c r="H30" s="34"/>
      <c r="I30" s="33"/>
      <c r="J30" s="39"/>
      <c r="K30" s="39"/>
      <c r="L30" s="39"/>
      <c r="M30" s="39"/>
      <c r="N30" s="34"/>
      <c r="O30" s="33"/>
      <c r="P30" s="39"/>
      <c r="Q30" s="39"/>
      <c r="R30" s="39"/>
      <c r="S30" s="39"/>
      <c r="T30" s="34"/>
    </row>
    <row r="31" spans="1:20" x14ac:dyDescent="0.25">
      <c r="A31" s="33"/>
      <c r="B31" s="39"/>
      <c r="C31" s="39"/>
      <c r="D31" s="39"/>
      <c r="E31" s="39"/>
      <c r="F31" s="39"/>
      <c r="G31" s="39"/>
      <c r="H31" s="34"/>
      <c r="I31" s="33"/>
      <c r="J31" s="39"/>
      <c r="K31" s="39"/>
      <c r="L31" s="39"/>
      <c r="M31" s="39"/>
      <c r="N31" s="34"/>
      <c r="O31" s="33"/>
      <c r="P31" s="39"/>
      <c r="Q31" s="39"/>
      <c r="R31" s="39"/>
      <c r="S31" s="39"/>
      <c r="T31" s="34"/>
    </row>
    <row r="32" spans="1:20" x14ac:dyDescent="0.25">
      <c r="A32" s="33"/>
      <c r="B32" s="39"/>
      <c r="C32" s="39"/>
      <c r="D32" s="39"/>
      <c r="E32" s="39"/>
      <c r="F32" s="39"/>
      <c r="G32" s="39"/>
      <c r="H32" s="34"/>
      <c r="I32" s="33"/>
      <c r="J32" s="39"/>
      <c r="K32" s="39"/>
      <c r="L32" s="39"/>
      <c r="M32" s="39"/>
      <c r="N32" s="34"/>
      <c r="O32" s="33"/>
      <c r="P32" s="39"/>
      <c r="Q32" s="39"/>
      <c r="R32" s="39"/>
      <c r="S32" s="39"/>
      <c r="T32" s="34"/>
    </row>
    <row r="33" spans="1:20" x14ac:dyDescent="0.25">
      <c r="A33" s="33"/>
      <c r="B33" s="39"/>
      <c r="C33" s="39"/>
      <c r="D33" s="39"/>
      <c r="E33" s="39"/>
      <c r="F33" s="39"/>
      <c r="G33" s="39"/>
      <c r="H33" s="34"/>
      <c r="I33" s="33"/>
      <c r="J33" s="39"/>
      <c r="K33" s="39"/>
      <c r="L33" s="39"/>
      <c r="M33" s="39"/>
      <c r="N33" s="34"/>
      <c r="O33" s="33"/>
      <c r="P33" s="39"/>
      <c r="Q33" s="39"/>
      <c r="R33" s="39"/>
      <c r="S33" s="39"/>
      <c r="T33" s="34"/>
    </row>
    <row r="34" spans="1:20" x14ac:dyDescent="0.25">
      <c r="A34" s="33"/>
      <c r="B34" s="39"/>
      <c r="C34" s="39"/>
      <c r="D34" s="39"/>
      <c r="E34" s="39"/>
      <c r="F34" s="39"/>
      <c r="G34" s="39"/>
      <c r="H34" s="34"/>
      <c r="I34" s="33"/>
      <c r="J34" s="39"/>
      <c r="K34" s="39"/>
      <c r="L34" s="39"/>
      <c r="M34" s="39"/>
      <c r="N34" s="34"/>
      <c r="O34" s="33"/>
      <c r="P34" s="39"/>
      <c r="Q34" s="39"/>
      <c r="R34" s="39"/>
      <c r="S34" s="39"/>
      <c r="T34" s="34"/>
    </row>
    <row r="35" spans="1:20" x14ac:dyDescent="0.25">
      <c r="A35" s="33" t="s">
        <v>52</v>
      </c>
      <c r="B35" s="39"/>
      <c r="C35" s="39"/>
      <c r="D35" s="39"/>
      <c r="E35" s="39"/>
      <c r="F35" s="39"/>
      <c r="G35" s="39"/>
      <c r="H35" s="34"/>
      <c r="I35" s="33"/>
      <c r="J35" s="39"/>
      <c r="K35" s="39"/>
      <c r="L35" s="39"/>
      <c r="M35" s="39"/>
      <c r="N35" s="34"/>
      <c r="O35" s="33"/>
      <c r="P35" s="39"/>
      <c r="Q35" s="39"/>
      <c r="R35" s="39"/>
      <c r="S35" s="39"/>
      <c r="T35" s="34"/>
    </row>
    <row r="36" spans="1:20" x14ac:dyDescent="0.25">
      <c r="A36" s="33" t="s">
        <v>53</v>
      </c>
      <c r="B36" s="39"/>
      <c r="C36" s="39"/>
      <c r="D36" s="39"/>
      <c r="E36" s="39"/>
      <c r="F36" s="39"/>
      <c r="G36" s="39"/>
      <c r="H36" s="34"/>
      <c r="I36" s="33"/>
      <c r="J36" s="39"/>
      <c r="K36" s="39"/>
      <c r="L36" s="39"/>
      <c r="M36" s="39"/>
      <c r="N36" s="34"/>
      <c r="O36" s="33"/>
      <c r="P36" s="39"/>
      <c r="Q36" s="39"/>
      <c r="R36" s="39"/>
      <c r="S36" s="39"/>
      <c r="T36" s="34"/>
    </row>
    <row r="37" spans="1:20" ht="15.75" thickBot="1" x14ac:dyDescent="0.3">
      <c r="A37" s="40"/>
      <c r="B37" s="41"/>
      <c r="C37" s="41"/>
      <c r="D37" s="41"/>
      <c r="E37" s="41"/>
      <c r="F37" s="41"/>
      <c r="G37" s="41"/>
      <c r="H37" s="42"/>
      <c r="I37" s="40" t="s">
        <v>55</v>
      </c>
      <c r="J37" s="41"/>
      <c r="K37" s="41"/>
      <c r="L37" s="41"/>
      <c r="M37" s="41"/>
      <c r="N37" s="42"/>
      <c r="O37" s="40" t="s">
        <v>54</v>
      </c>
      <c r="P37" s="41"/>
      <c r="Q37" s="41"/>
      <c r="R37" s="41"/>
      <c r="S37" s="41"/>
      <c r="T37" s="42"/>
    </row>
  </sheetData>
  <sheetProtection sheet="1" objects="1" scenarios="1"/>
  <mergeCells count="1">
    <mergeCell ref="K21:R22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M46"/>
  <sheetViews>
    <sheetView workbookViewId="0">
      <selection activeCell="R36" sqref="R36"/>
    </sheetView>
  </sheetViews>
  <sheetFormatPr baseColWidth="10" defaultRowHeight="15" x14ac:dyDescent="0.25"/>
  <cols>
    <col min="4" max="4" width="8.7109375" customWidth="1"/>
    <col min="5" max="5" width="7" customWidth="1"/>
    <col min="7" max="7" width="6.5703125" customWidth="1"/>
    <col min="9" max="10" width="1.7109375" customWidth="1"/>
    <col min="11" max="12" width="12.85546875" customWidth="1"/>
    <col min="13" max="13" width="1.42578125" customWidth="1"/>
  </cols>
  <sheetData>
    <row r="2" spans="2:12" s="25" customFormat="1" ht="15.75" thickBot="1" x14ac:dyDescent="0.3">
      <c r="B2" s="25" t="s">
        <v>26</v>
      </c>
      <c r="F2" s="25" t="s">
        <v>27</v>
      </c>
      <c r="H2" s="25" t="s">
        <v>28</v>
      </c>
    </row>
    <row r="3" spans="2:12" x14ac:dyDescent="0.25">
      <c r="K3" s="36" t="s">
        <v>33</v>
      </c>
      <c r="L3" s="30"/>
    </row>
    <row r="4" spans="2:12" s="25" customFormat="1" x14ac:dyDescent="0.25">
      <c r="B4" s="25" t="s">
        <v>36</v>
      </c>
      <c r="K4" s="31"/>
      <c r="L4" s="32"/>
    </row>
    <row r="5" spans="2:12" x14ac:dyDescent="0.25">
      <c r="B5" s="58" t="s">
        <v>29</v>
      </c>
      <c r="C5" s="58"/>
      <c r="D5" s="58"/>
      <c r="E5" s="58"/>
      <c r="F5" s="58"/>
      <c r="G5" s="58"/>
      <c r="K5" s="33"/>
      <c r="L5" s="34"/>
    </row>
    <row r="6" spans="2:12" x14ac:dyDescent="0.25">
      <c r="B6" s="58"/>
      <c r="C6" s="58"/>
      <c r="D6" s="58"/>
      <c r="E6" s="58"/>
      <c r="F6" s="58"/>
      <c r="G6" s="58"/>
      <c r="K6" s="33"/>
      <c r="L6" s="34"/>
    </row>
    <row r="7" spans="2:12" x14ac:dyDescent="0.25">
      <c r="B7" s="58"/>
      <c r="C7" s="58"/>
      <c r="D7" s="58"/>
      <c r="E7" s="58"/>
      <c r="F7" s="58"/>
      <c r="G7" s="58"/>
      <c r="K7" s="33"/>
      <c r="L7" s="34"/>
    </row>
    <row r="8" spans="2:12" ht="15.75" customHeight="1" thickBot="1" x14ac:dyDescent="0.3">
      <c r="B8" s="52" t="s">
        <v>30</v>
      </c>
      <c r="C8" s="52"/>
      <c r="D8" s="52"/>
      <c r="E8" s="52"/>
      <c r="F8" s="52"/>
      <c r="G8" s="52"/>
      <c r="K8" s="50"/>
      <c r="L8" s="51"/>
    </row>
    <row r="9" spans="2:12" ht="15.75" thickBot="1" x14ac:dyDescent="0.3">
      <c r="B9" s="52"/>
      <c r="C9" s="52"/>
      <c r="D9" s="52"/>
      <c r="E9" s="52"/>
      <c r="F9" s="52"/>
      <c r="G9" s="52"/>
    </row>
    <row r="10" spans="2:12" x14ac:dyDescent="0.25">
      <c r="B10" s="52"/>
      <c r="C10" s="52"/>
      <c r="D10" s="52"/>
      <c r="E10" s="52"/>
      <c r="F10" s="52"/>
      <c r="G10" s="52"/>
      <c r="K10" s="36" t="s">
        <v>34</v>
      </c>
      <c r="L10" s="30"/>
    </row>
    <row r="11" spans="2:12" ht="15" customHeight="1" x14ac:dyDescent="0.25">
      <c r="B11" s="57" t="s">
        <v>31</v>
      </c>
      <c r="C11" s="57"/>
      <c r="D11" s="57"/>
      <c r="E11" s="57"/>
      <c r="F11" s="57"/>
      <c r="G11" s="57"/>
      <c r="K11" s="33"/>
      <c r="L11" s="34"/>
    </row>
    <row r="12" spans="2:12" x14ac:dyDescent="0.25">
      <c r="B12" s="57"/>
      <c r="C12" s="57"/>
      <c r="D12" s="57"/>
      <c r="E12" s="57"/>
      <c r="F12" s="57"/>
      <c r="G12" s="57"/>
      <c r="K12" s="33"/>
      <c r="L12" s="34"/>
    </row>
    <row r="13" spans="2:12" x14ac:dyDescent="0.25">
      <c r="B13" s="57"/>
      <c r="C13" s="57"/>
      <c r="D13" s="57"/>
      <c r="E13" s="57"/>
      <c r="F13" s="57"/>
      <c r="G13" s="57"/>
      <c r="K13" s="33"/>
      <c r="L13" s="34"/>
    </row>
    <row r="14" spans="2:12" x14ac:dyDescent="0.25">
      <c r="B14" s="58" t="s">
        <v>32</v>
      </c>
      <c r="C14" s="58"/>
      <c r="D14" s="58"/>
      <c r="E14" s="58"/>
      <c r="F14" s="58"/>
      <c r="G14" s="58"/>
      <c r="K14" s="33"/>
      <c r="L14" s="34"/>
    </row>
    <row r="15" spans="2:12" ht="15.75" thickBot="1" x14ac:dyDescent="0.3">
      <c r="B15" s="58"/>
      <c r="C15" s="58"/>
      <c r="D15" s="58"/>
      <c r="E15" s="58"/>
      <c r="F15" s="58"/>
      <c r="G15" s="58"/>
      <c r="K15" s="50"/>
      <c r="L15" s="51"/>
    </row>
    <row r="16" spans="2:12" ht="15.75" thickBot="1" x14ac:dyDescent="0.3">
      <c r="B16" s="26"/>
      <c r="C16" s="26"/>
      <c r="D16" s="26"/>
      <c r="E16" s="26"/>
      <c r="F16" s="26"/>
      <c r="G16" s="26"/>
    </row>
    <row r="17" spans="2:13" ht="6" customHeight="1" x14ac:dyDescent="0.25">
      <c r="K17" s="29"/>
      <c r="L17" s="30"/>
    </row>
    <row r="18" spans="2:13" s="25" customFormat="1" x14ac:dyDescent="0.25">
      <c r="B18" s="55" t="s">
        <v>3</v>
      </c>
      <c r="C18" s="55"/>
      <c r="D18" s="55"/>
      <c r="E18" s="55"/>
      <c r="F18" s="9" t="s">
        <v>4</v>
      </c>
      <c r="G18" s="9"/>
      <c r="H18" s="9" t="s">
        <v>6</v>
      </c>
      <c r="I18" s="9"/>
      <c r="J18" s="27"/>
      <c r="K18" s="37" t="s">
        <v>35</v>
      </c>
      <c r="L18" s="32"/>
    </row>
    <row r="19" spans="2:13" ht="25.5" customHeight="1" x14ac:dyDescent="0.25">
      <c r="B19" s="54"/>
      <c r="C19" s="54"/>
      <c r="D19" s="54"/>
      <c r="E19" s="54"/>
      <c r="F19" s="54"/>
      <c r="G19" s="54"/>
      <c r="H19" s="54"/>
      <c r="I19" s="54"/>
      <c r="J19" s="28"/>
      <c r="K19" s="35"/>
      <c r="L19" s="34"/>
    </row>
    <row r="20" spans="2:13" ht="25.5" customHeight="1" x14ac:dyDescent="0.25">
      <c r="B20" s="54"/>
      <c r="C20" s="54"/>
      <c r="D20" s="54"/>
      <c r="E20" s="54"/>
      <c r="F20" s="54"/>
      <c r="G20" s="54"/>
      <c r="H20" s="54"/>
      <c r="I20" s="54"/>
      <c r="J20" s="28"/>
      <c r="K20" s="35"/>
      <c r="L20" s="34"/>
    </row>
    <row r="21" spans="2:13" ht="25.5" customHeight="1" thickBot="1" x14ac:dyDescent="0.3">
      <c r="B21" s="54"/>
      <c r="C21" s="54"/>
      <c r="D21" s="54"/>
      <c r="E21" s="54"/>
      <c r="F21" s="54"/>
      <c r="G21" s="54"/>
      <c r="H21" s="54"/>
      <c r="I21" s="54"/>
      <c r="J21" s="28"/>
      <c r="K21" s="50"/>
      <c r="L21" s="51"/>
    </row>
    <row r="22" spans="2:13" ht="25.5" customHeight="1" x14ac:dyDescent="0.25">
      <c r="B22" s="54"/>
      <c r="C22" s="54"/>
      <c r="D22" s="54"/>
      <c r="E22" s="54"/>
      <c r="F22" s="54"/>
      <c r="G22" s="54"/>
      <c r="H22" s="54"/>
      <c r="I22" s="54"/>
      <c r="J22" s="28"/>
      <c r="K22" s="28"/>
    </row>
    <row r="23" spans="2:13" ht="21.75" customHeight="1" x14ac:dyDescent="0.25">
      <c r="B23" s="59" t="s">
        <v>37</v>
      </c>
      <c r="C23" s="59"/>
      <c r="D23" s="59"/>
      <c r="E23" s="59"/>
      <c r="F23" s="59"/>
      <c r="G23" s="59"/>
      <c r="H23" s="59"/>
      <c r="I23" s="59"/>
      <c r="J23" s="59"/>
      <c r="K23" s="59"/>
      <c r="L23" s="59"/>
    </row>
    <row r="24" spans="2:13" ht="18" customHeight="1" x14ac:dyDescent="0.25"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</row>
    <row r="25" spans="2:13" s="25" customFormat="1" ht="15.75" thickBot="1" x14ac:dyDescent="0.3">
      <c r="B25" s="25" t="s">
        <v>26</v>
      </c>
      <c r="F25" s="25" t="s">
        <v>27</v>
      </c>
      <c r="H25" s="25" t="s">
        <v>28</v>
      </c>
    </row>
    <row r="26" spans="2:13" x14ac:dyDescent="0.25">
      <c r="K26" s="36" t="s">
        <v>33</v>
      </c>
      <c r="L26" s="30"/>
    </row>
    <row r="27" spans="2:13" s="25" customFormat="1" x14ac:dyDescent="0.25">
      <c r="B27" s="25" t="s">
        <v>36</v>
      </c>
      <c r="K27" s="31"/>
      <c r="L27" s="32"/>
    </row>
    <row r="28" spans="2:13" x14ac:dyDescent="0.25">
      <c r="B28" s="56" t="s">
        <v>29</v>
      </c>
      <c r="C28" s="56"/>
      <c r="D28" s="56"/>
      <c r="E28" s="56"/>
      <c r="F28" s="56"/>
      <c r="G28" s="56"/>
      <c r="K28" s="33"/>
      <c r="L28" s="34"/>
    </row>
    <row r="29" spans="2:13" x14ac:dyDescent="0.25">
      <c r="B29" s="56"/>
      <c r="C29" s="56"/>
      <c r="D29" s="56"/>
      <c r="E29" s="56"/>
      <c r="F29" s="56"/>
      <c r="G29" s="56"/>
      <c r="K29" s="33"/>
      <c r="L29" s="34"/>
    </row>
    <row r="30" spans="2:13" x14ac:dyDescent="0.25">
      <c r="B30" s="56"/>
      <c r="C30" s="56"/>
      <c r="D30" s="56"/>
      <c r="E30" s="56"/>
      <c r="F30" s="56"/>
      <c r="G30" s="56"/>
      <c r="K30" s="33"/>
      <c r="L30" s="34"/>
    </row>
    <row r="31" spans="2:13" ht="15" customHeight="1" thickBot="1" x14ac:dyDescent="0.3">
      <c r="B31" s="53" t="s">
        <v>30</v>
      </c>
      <c r="C31" s="53"/>
      <c r="D31" s="53"/>
      <c r="E31" s="53"/>
      <c r="F31" s="53"/>
      <c r="G31" s="53"/>
      <c r="K31" s="50"/>
      <c r="L31" s="51"/>
    </row>
    <row r="32" spans="2:13" ht="15.75" thickBot="1" x14ac:dyDescent="0.3">
      <c r="B32" s="53"/>
      <c r="C32" s="53"/>
      <c r="D32" s="53"/>
      <c r="E32" s="53"/>
      <c r="F32" s="53"/>
      <c r="G32" s="53"/>
    </row>
    <row r="33" spans="2:12" x14ac:dyDescent="0.25">
      <c r="B33" s="53"/>
      <c r="C33" s="53"/>
      <c r="D33" s="53"/>
      <c r="E33" s="53"/>
      <c r="F33" s="53"/>
      <c r="G33" s="53"/>
      <c r="K33" s="36" t="s">
        <v>34</v>
      </c>
      <c r="L33" s="30"/>
    </row>
    <row r="34" spans="2:12" ht="15" customHeight="1" x14ac:dyDescent="0.25">
      <c r="B34" s="57" t="s">
        <v>31</v>
      </c>
      <c r="C34" s="57"/>
      <c r="D34" s="57"/>
      <c r="E34" s="57"/>
      <c r="F34" s="57"/>
      <c r="G34" s="57"/>
      <c r="K34" s="33"/>
      <c r="L34" s="34"/>
    </row>
    <row r="35" spans="2:12" x14ac:dyDescent="0.25">
      <c r="B35" s="57"/>
      <c r="C35" s="57"/>
      <c r="D35" s="57"/>
      <c r="E35" s="57"/>
      <c r="F35" s="57"/>
      <c r="G35" s="57"/>
      <c r="K35" s="33"/>
      <c r="L35" s="34"/>
    </row>
    <row r="36" spans="2:12" x14ac:dyDescent="0.25">
      <c r="B36" s="57"/>
      <c r="C36" s="57"/>
      <c r="D36" s="57"/>
      <c r="E36" s="57"/>
      <c r="F36" s="57"/>
      <c r="G36" s="57"/>
      <c r="K36" s="33"/>
      <c r="L36" s="34"/>
    </row>
    <row r="37" spans="2:12" x14ac:dyDescent="0.25">
      <c r="B37" s="56" t="s">
        <v>32</v>
      </c>
      <c r="C37" s="56"/>
      <c r="D37" s="56"/>
      <c r="E37" s="56"/>
      <c r="F37" s="56"/>
      <c r="G37" s="56"/>
      <c r="K37" s="33"/>
      <c r="L37" s="34"/>
    </row>
    <row r="38" spans="2:12" ht="15.75" thickBot="1" x14ac:dyDescent="0.3">
      <c r="B38" s="56"/>
      <c r="C38" s="56"/>
      <c r="D38" s="56"/>
      <c r="E38" s="56"/>
      <c r="F38" s="56"/>
      <c r="G38" s="56"/>
      <c r="K38" s="50"/>
      <c r="L38" s="51"/>
    </row>
    <row r="39" spans="2:12" ht="15.75" thickBot="1" x14ac:dyDescent="0.3">
      <c r="B39" s="26"/>
      <c r="C39" s="26"/>
      <c r="D39" s="26"/>
      <c r="E39" s="26"/>
      <c r="F39" s="26"/>
      <c r="G39" s="26"/>
    </row>
    <row r="40" spans="2:12" ht="6" customHeight="1" x14ac:dyDescent="0.25">
      <c r="K40" s="29"/>
      <c r="L40" s="30"/>
    </row>
    <row r="41" spans="2:12" s="25" customFormat="1" x14ac:dyDescent="0.25">
      <c r="B41" s="55" t="s">
        <v>3</v>
      </c>
      <c r="C41" s="55"/>
      <c r="D41" s="55"/>
      <c r="E41" s="55"/>
      <c r="F41" s="9" t="s">
        <v>4</v>
      </c>
      <c r="G41" s="9"/>
      <c r="H41" s="9" t="s">
        <v>6</v>
      </c>
      <c r="I41" s="9"/>
      <c r="J41" s="27"/>
      <c r="K41" s="37" t="s">
        <v>35</v>
      </c>
      <c r="L41" s="32"/>
    </row>
    <row r="42" spans="2:12" ht="25.5" customHeight="1" x14ac:dyDescent="0.25">
      <c r="B42" s="54"/>
      <c r="C42" s="54"/>
      <c r="D42" s="54"/>
      <c r="E42" s="54"/>
      <c r="F42" s="54"/>
      <c r="G42" s="54"/>
      <c r="H42" s="54"/>
      <c r="I42" s="54"/>
      <c r="J42" s="28"/>
      <c r="K42" s="35"/>
      <c r="L42" s="34"/>
    </row>
    <row r="43" spans="2:12" ht="25.5" customHeight="1" x14ac:dyDescent="0.25">
      <c r="B43" s="54"/>
      <c r="C43" s="54"/>
      <c r="D43" s="54"/>
      <c r="E43" s="54"/>
      <c r="F43" s="54"/>
      <c r="G43" s="54"/>
      <c r="H43" s="54"/>
      <c r="I43" s="54"/>
      <c r="J43" s="28"/>
      <c r="K43" s="35"/>
      <c r="L43" s="34"/>
    </row>
    <row r="44" spans="2:12" ht="25.5" customHeight="1" thickBot="1" x14ac:dyDescent="0.3">
      <c r="B44" s="54"/>
      <c r="C44" s="54"/>
      <c r="D44" s="54"/>
      <c r="E44" s="54"/>
      <c r="F44" s="54"/>
      <c r="G44" s="54"/>
      <c r="H44" s="54"/>
      <c r="I44" s="54"/>
      <c r="J44" s="28"/>
      <c r="K44" s="50"/>
      <c r="L44" s="51"/>
    </row>
    <row r="45" spans="2:12" ht="25.5" customHeight="1" x14ac:dyDescent="0.25">
      <c r="B45" s="54"/>
      <c r="C45" s="54"/>
      <c r="D45" s="54"/>
      <c r="E45" s="54"/>
      <c r="F45" s="54"/>
      <c r="G45" s="54"/>
      <c r="H45" s="54"/>
      <c r="I45" s="54"/>
      <c r="J45" s="28"/>
      <c r="K45" s="28"/>
    </row>
    <row r="46" spans="2:12" x14ac:dyDescent="0.25">
      <c r="B46" s="59" t="s">
        <v>37</v>
      </c>
      <c r="C46" s="59"/>
      <c r="D46" s="59"/>
      <c r="E46" s="59"/>
      <c r="F46" s="59"/>
      <c r="G46" s="59"/>
      <c r="H46" s="59"/>
      <c r="I46" s="59"/>
      <c r="J46" s="59"/>
      <c r="K46" s="59"/>
      <c r="L46" s="59"/>
    </row>
  </sheetData>
  <mergeCells count="42">
    <mergeCell ref="B5:G7"/>
    <mergeCell ref="B11:G13"/>
    <mergeCell ref="B14:G15"/>
    <mergeCell ref="B23:L23"/>
    <mergeCell ref="B46:L46"/>
    <mergeCell ref="H22:I22"/>
    <mergeCell ref="B19:E19"/>
    <mergeCell ref="F19:G19"/>
    <mergeCell ref="H19:I19"/>
    <mergeCell ref="B20:E20"/>
    <mergeCell ref="F20:G20"/>
    <mergeCell ref="H20:I20"/>
    <mergeCell ref="B45:E45"/>
    <mergeCell ref="F45:G45"/>
    <mergeCell ref="H45:I45"/>
    <mergeCell ref="B42:E42"/>
    <mergeCell ref="F42:G42"/>
    <mergeCell ref="H42:I42"/>
    <mergeCell ref="B43:E43"/>
    <mergeCell ref="F43:G43"/>
    <mergeCell ref="H43:I43"/>
    <mergeCell ref="B8:G10"/>
    <mergeCell ref="B31:G33"/>
    <mergeCell ref="K31:L31"/>
    <mergeCell ref="B44:E44"/>
    <mergeCell ref="F44:G44"/>
    <mergeCell ref="H44:I44"/>
    <mergeCell ref="B18:E18"/>
    <mergeCell ref="B28:G30"/>
    <mergeCell ref="B34:G36"/>
    <mergeCell ref="B37:G38"/>
    <mergeCell ref="B41:E41"/>
    <mergeCell ref="B21:E21"/>
    <mergeCell ref="F21:G21"/>
    <mergeCell ref="H21:I21"/>
    <mergeCell ref="B22:E22"/>
    <mergeCell ref="F22:G22"/>
    <mergeCell ref="K38:L38"/>
    <mergeCell ref="K44:L44"/>
    <mergeCell ref="K8:L8"/>
    <mergeCell ref="K15:L15"/>
    <mergeCell ref="K21:L21"/>
  </mergeCells>
  <pageMargins left="0.25" right="0.25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C32"/>
  <sheetViews>
    <sheetView workbookViewId="0">
      <selection activeCell="B7" sqref="B7"/>
    </sheetView>
  </sheetViews>
  <sheetFormatPr baseColWidth="10" defaultRowHeight="15" x14ac:dyDescent="0.25"/>
  <cols>
    <col min="1" max="1" width="6.85546875" customWidth="1"/>
    <col min="2" max="2" width="15.5703125" bestFit="1" customWidth="1"/>
    <col min="3" max="3" width="18" bestFit="1" customWidth="1"/>
  </cols>
  <sheetData>
    <row r="2" spans="1:3" x14ac:dyDescent="0.25">
      <c r="A2" s="22" t="s">
        <v>2</v>
      </c>
      <c r="B2" s="22" t="s">
        <v>0</v>
      </c>
      <c r="C2" s="22" t="s">
        <v>1</v>
      </c>
    </row>
    <row r="3" spans="1:3" x14ac:dyDescent="0.25">
      <c r="A3" s="22">
        <v>1</v>
      </c>
      <c r="B3" s="24" t="s">
        <v>41</v>
      </c>
      <c r="C3" s="24" t="s">
        <v>42</v>
      </c>
    </row>
    <row r="4" spans="1:3" x14ac:dyDescent="0.25">
      <c r="A4" s="22">
        <v>2</v>
      </c>
      <c r="B4" s="24" t="s">
        <v>43</v>
      </c>
      <c r="C4" s="24" t="s">
        <v>44</v>
      </c>
    </row>
    <row r="5" spans="1:3" x14ac:dyDescent="0.25">
      <c r="A5" s="22">
        <v>3</v>
      </c>
      <c r="B5" s="24" t="s">
        <v>45</v>
      </c>
      <c r="C5" s="24" t="s">
        <v>46</v>
      </c>
    </row>
    <row r="6" spans="1:3" x14ac:dyDescent="0.25">
      <c r="A6" s="22">
        <v>4</v>
      </c>
      <c r="B6" s="24" t="s">
        <v>47</v>
      </c>
      <c r="C6" s="24" t="s">
        <v>48</v>
      </c>
    </row>
    <row r="7" spans="1:3" x14ac:dyDescent="0.25">
      <c r="A7" s="22">
        <v>5</v>
      </c>
      <c r="B7" s="24"/>
      <c r="C7" s="24"/>
    </row>
    <row r="8" spans="1:3" x14ac:dyDescent="0.25">
      <c r="A8" s="22">
        <v>6</v>
      </c>
      <c r="B8" s="24"/>
      <c r="C8" s="24"/>
    </row>
    <row r="9" spans="1:3" x14ac:dyDescent="0.25">
      <c r="A9" s="22">
        <v>7</v>
      </c>
      <c r="B9" s="24"/>
      <c r="C9" s="24"/>
    </row>
    <row r="10" spans="1:3" x14ac:dyDescent="0.25">
      <c r="A10" s="22">
        <v>8</v>
      </c>
      <c r="B10" s="24"/>
      <c r="C10" s="24"/>
    </row>
    <row r="11" spans="1:3" x14ac:dyDescent="0.25">
      <c r="A11" s="22">
        <v>9</v>
      </c>
      <c r="B11" s="24"/>
      <c r="C11" s="24"/>
    </row>
    <row r="12" spans="1:3" x14ac:dyDescent="0.25">
      <c r="A12" s="22">
        <v>10</v>
      </c>
      <c r="B12" s="24"/>
      <c r="C12" s="24"/>
    </row>
    <row r="13" spans="1:3" x14ac:dyDescent="0.25">
      <c r="A13" s="22">
        <v>11</v>
      </c>
      <c r="B13" s="24"/>
      <c r="C13" s="24"/>
    </row>
    <row r="14" spans="1:3" x14ac:dyDescent="0.25">
      <c r="A14" s="22">
        <v>12</v>
      </c>
      <c r="B14" s="24"/>
      <c r="C14" s="24"/>
    </row>
    <row r="15" spans="1:3" x14ac:dyDescent="0.25">
      <c r="A15" s="22">
        <v>13</v>
      </c>
      <c r="B15" s="24"/>
      <c r="C15" s="24"/>
    </row>
    <row r="16" spans="1:3" x14ac:dyDescent="0.25">
      <c r="A16" s="22">
        <v>14</v>
      </c>
      <c r="B16" s="24"/>
      <c r="C16" s="24"/>
    </row>
    <row r="17" spans="1:3" x14ac:dyDescent="0.25">
      <c r="A17" s="22">
        <v>15</v>
      </c>
      <c r="B17" s="24"/>
      <c r="C17" s="24"/>
    </row>
    <row r="18" spans="1:3" x14ac:dyDescent="0.25">
      <c r="A18" s="22">
        <v>16</v>
      </c>
      <c r="B18" s="24"/>
      <c r="C18" s="24"/>
    </row>
    <row r="19" spans="1:3" x14ac:dyDescent="0.25">
      <c r="A19" s="22">
        <v>17</v>
      </c>
      <c r="B19" s="24"/>
      <c r="C19" s="24"/>
    </row>
    <row r="20" spans="1:3" x14ac:dyDescent="0.25">
      <c r="A20" s="22">
        <v>18</v>
      </c>
      <c r="B20" s="24"/>
      <c r="C20" s="24"/>
    </row>
    <row r="21" spans="1:3" x14ac:dyDescent="0.25">
      <c r="A21" s="22">
        <v>19</v>
      </c>
      <c r="B21" s="24"/>
      <c r="C21" s="24"/>
    </row>
    <row r="22" spans="1:3" x14ac:dyDescent="0.25">
      <c r="A22" s="22">
        <v>20</v>
      </c>
      <c r="B22" s="24"/>
      <c r="C22" s="24"/>
    </row>
    <row r="23" spans="1:3" x14ac:dyDescent="0.25">
      <c r="A23" s="22">
        <v>21</v>
      </c>
      <c r="B23" s="24"/>
      <c r="C23" s="24"/>
    </row>
    <row r="24" spans="1:3" x14ac:dyDescent="0.25">
      <c r="A24" s="22">
        <v>22</v>
      </c>
      <c r="B24" s="24"/>
      <c r="C24" s="24"/>
    </row>
    <row r="25" spans="1:3" x14ac:dyDescent="0.25">
      <c r="A25" s="22">
        <v>23</v>
      </c>
      <c r="B25" s="24"/>
      <c r="C25" s="24"/>
    </row>
    <row r="26" spans="1:3" x14ac:dyDescent="0.25">
      <c r="A26" s="22">
        <v>24</v>
      </c>
      <c r="B26" s="24"/>
      <c r="C26" s="24"/>
    </row>
    <row r="27" spans="1:3" x14ac:dyDescent="0.25">
      <c r="A27" s="22">
        <v>25</v>
      </c>
      <c r="B27" s="24"/>
      <c r="C27" s="24"/>
    </row>
    <row r="28" spans="1:3" x14ac:dyDescent="0.25">
      <c r="A28" s="22">
        <v>26</v>
      </c>
      <c r="B28" s="24"/>
      <c r="C28" s="24"/>
    </row>
    <row r="29" spans="1:3" x14ac:dyDescent="0.25">
      <c r="A29" s="22">
        <v>27</v>
      </c>
      <c r="B29" s="24"/>
      <c r="C29" s="24"/>
    </row>
    <row r="30" spans="1:3" x14ac:dyDescent="0.25">
      <c r="A30" s="22">
        <v>28</v>
      </c>
      <c r="B30" s="24"/>
      <c r="C30" s="24"/>
    </row>
    <row r="31" spans="1:3" x14ac:dyDescent="0.25">
      <c r="A31" s="22">
        <v>29</v>
      </c>
      <c r="B31" s="24"/>
      <c r="C31" s="24"/>
    </row>
    <row r="32" spans="1:3" x14ac:dyDescent="0.25">
      <c r="A32" s="22">
        <v>30</v>
      </c>
      <c r="B32" s="24"/>
      <c r="C32" s="24"/>
    </row>
  </sheetData>
  <sheetProtection sheet="1" objects="1" scenarios="1" selectLockedCells="1"/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AW122"/>
  <sheetViews>
    <sheetView zoomScale="115" zoomScaleNormal="115" workbookViewId="0">
      <pane ySplit="2" topLeftCell="A3" activePane="bottomLeft" state="frozen"/>
      <selection pane="bottomLeft" activeCell="F114" sqref="F19:F114"/>
    </sheetView>
  </sheetViews>
  <sheetFormatPr baseColWidth="10" defaultRowHeight="15" x14ac:dyDescent="0.25"/>
  <cols>
    <col min="1" max="1" width="15.5703125" customWidth="1"/>
    <col min="2" max="2" width="18" customWidth="1"/>
    <col min="3" max="3" width="18.7109375" customWidth="1"/>
    <col min="4" max="4" width="17.7109375" customWidth="1"/>
    <col min="5" max="5" width="12.140625" bestFit="1" customWidth="1"/>
    <col min="6" max="6" width="13.140625" bestFit="1" customWidth="1"/>
  </cols>
  <sheetData>
    <row r="2" spans="1:49" s="9" customFormat="1" x14ac:dyDescent="0.25">
      <c r="A2" s="9" t="s">
        <v>0</v>
      </c>
      <c r="B2" s="9" t="s">
        <v>1</v>
      </c>
      <c r="C2" s="9" t="s">
        <v>3</v>
      </c>
      <c r="D2" s="9" t="s">
        <v>4</v>
      </c>
      <c r="E2" s="9" t="s">
        <v>5</v>
      </c>
      <c r="F2" s="9" t="s">
        <v>6</v>
      </c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</row>
    <row r="3" spans="1:49" x14ac:dyDescent="0.25">
      <c r="A3" s="7" t="str">
        <f>Namen!B3</f>
        <v>Anna</v>
      </c>
      <c r="B3" s="8" t="str">
        <f>Namen!C3</f>
        <v>Analysis</v>
      </c>
      <c r="C3" s="10" t="s">
        <v>7</v>
      </c>
      <c r="D3" s="11">
        <v>70</v>
      </c>
      <c r="E3" s="8">
        <f>D3/2</f>
        <v>35</v>
      </c>
      <c r="F3" s="18">
        <v>200</v>
      </c>
    </row>
    <row r="4" spans="1:49" x14ac:dyDescent="0.25">
      <c r="A4" s="4" t="str">
        <f t="shared" ref="A4:B6" si="0">A3</f>
        <v>Anna</v>
      </c>
      <c r="B4" s="1" t="str">
        <f t="shared" si="0"/>
        <v>Analysis</v>
      </c>
      <c r="C4" s="12" t="s">
        <v>8</v>
      </c>
      <c r="D4" s="13">
        <v>90</v>
      </c>
      <c r="E4" s="1">
        <f t="shared" ref="E4:E67" si="1">D4/2</f>
        <v>45</v>
      </c>
      <c r="F4" s="18">
        <v>290</v>
      </c>
    </row>
    <row r="5" spans="1:49" x14ac:dyDescent="0.25">
      <c r="A5" s="4" t="str">
        <f t="shared" si="0"/>
        <v>Anna</v>
      </c>
      <c r="B5" s="1" t="str">
        <f t="shared" si="0"/>
        <v>Analysis</v>
      </c>
      <c r="C5" s="12" t="s">
        <v>9</v>
      </c>
      <c r="D5" s="13">
        <v>90</v>
      </c>
      <c r="E5" s="1">
        <f t="shared" si="1"/>
        <v>45</v>
      </c>
      <c r="F5" s="19">
        <v>290</v>
      </c>
    </row>
    <row r="6" spans="1:49" ht="15.75" thickBot="1" x14ac:dyDescent="0.3">
      <c r="A6" s="5" t="str">
        <f t="shared" si="0"/>
        <v>Anna</v>
      </c>
      <c r="B6" s="6" t="str">
        <f t="shared" si="0"/>
        <v>Analysis</v>
      </c>
      <c r="C6" s="14" t="s">
        <v>10</v>
      </c>
      <c r="D6" s="15">
        <v>134</v>
      </c>
      <c r="E6" s="6">
        <f t="shared" si="1"/>
        <v>67</v>
      </c>
      <c r="F6" s="20">
        <v>335</v>
      </c>
    </row>
    <row r="7" spans="1:49" x14ac:dyDescent="0.25">
      <c r="A7" s="2" t="str">
        <f>Namen!B4</f>
        <v>Berd</v>
      </c>
      <c r="B7" s="3" t="str">
        <f>Namen!C4</f>
        <v>Binomi</v>
      </c>
      <c r="C7" s="16" t="s">
        <v>11</v>
      </c>
      <c r="D7" s="17">
        <v>45</v>
      </c>
      <c r="E7" s="3">
        <f t="shared" si="1"/>
        <v>22.5</v>
      </c>
      <c r="F7" s="21">
        <v>145</v>
      </c>
    </row>
    <row r="8" spans="1:49" x14ac:dyDescent="0.25">
      <c r="A8" s="4" t="str">
        <f t="shared" ref="A8:B10" si="2">A7</f>
        <v>Berd</v>
      </c>
      <c r="B8" s="1" t="str">
        <f t="shared" si="2"/>
        <v>Binomi</v>
      </c>
      <c r="C8" s="12"/>
      <c r="D8" s="13"/>
      <c r="E8" s="1">
        <f t="shared" si="1"/>
        <v>0</v>
      </c>
      <c r="F8" s="19"/>
    </row>
    <row r="9" spans="1:49" x14ac:dyDescent="0.25">
      <c r="A9" s="4" t="str">
        <f t="shared" si="2"/>
        <v>Berd</v>
      </c>
      <c r="B9" s="1" t="str">
        <f t="shared" si="2"/>
        <v>Binomi</v>
      </c>
      <c r="C9" s="12"/>
      <c r="D9" s="13"/>
      <c r="E9" s="1">
        <f t="shared" si="1"/>
        <v>0</v>
      </c>
      <c r="F9" s="19"/>
    </row>
    <row r="10" spans="1:49" ht="15.75" thickBot="1" x14ac:dyDescent="0.3">
      <c r="A10" s="5" t="str">
        <f t="shared" si="2"/>
        <v>Berd</v>
      </c>
      <c r="B10" s="6" t="str">
        <f t="shared" si="2"/>
        <v>Binomi</v>
      </c>
      <c r="C10" s="14"/>
      <c r="D10" s="15"/>
      <c r="E10" s="6">
        <f t="shared" si="1"/>
        <v>0</v>
      </c>
      <c r="F10" s="20"/>
    </row>
    <row r="11" spans="1:49" x14ac:dyDescent="0.25">
      <c r="A11" s="2" t="str">
        <f>Namen!B5</f>
        <v>Ceyda</v>
      </c>
      <c r="B11" s="3" t="str">
        <f>Namen!C5</f>
        <v>Cantor</v>
      </c>
      <c r="C11" s="16" t="s">
        <v>12</v>
      </c>
      <c r="D11" s="17">
        <v>130</v>
      </c>
      <c r="E11" s="3">
        <f t="shared" si="1"/>
        <v>65</v>
      </c>
      <c r="F11" s="21">
        <v>405</v>
      </c>
    </row>
    <row r="12" spans="1:49" x14ac:dyDescent="0.25">
      <c r="A12" s="4" t="str">
        <f t="shared" ref="A12:B14" si="3">A11</f>
        <v>Ceyda</v>
      </c>
      <c r="B12" s="1" t="str">
        <f t="shared" si="3"/>
        <v>Cantor</v>
      </c>
      <c r="C12" s="12" t="s">
        <v>13</v>
      </c>
      <c r="D12" s="13">
        <v>55</v>
      </c>
      <c r="E12" s="1">
        <f t="shared" si="1"/>
        <v>27.5</v>
      </c>
      <c r="F12" s="19">
        <v>213</v>
      </c>
    </row>
    <row r="13" spans="1:49" x14ac:dyDescent="0.25">
      <c r="A13" s="4" t="str">
        <f t="shared" si="3"/>
        <v>Ceyda</v>
      </c>
      <c r="B13" s="1" t="str">
        <f t="shared" si="3"/>
        <v>Cantor</v>
      </c>
      <c r="C13" s="12" t="s">
        <v>14</v>
      </c>
      <c r="D13" s="13">
        <v>40</v>
      </c>
      <c r="E13" s="1">
        <f t="shared" si="1"/>
        <v>20</v>
      </c>
      <c r="F13" s="19">
        <v>146</v>
      </c>
    </row>
    <row r="14" spans="1:49" ht="15.75" thickBot="1" x14ac:dyDescent="0.3">
      <c r="A14" s="5" t="str">
        <f t="shared" si="3"/>
        <v>Ceyda</v>
      </c>
      <c r="B14" s="6" t="str">
        <f t="shared" si="3"/>
        <v>Cantor</v>
      </c>
      <c r="C14" s="14" t="s">
        <v>15</v>
      </c>
      <c r="D14" s="15">
        <v>76</v>
      </c>
      <c r="E14" s="6">
        <f t="shared" si="1"/>
        <v>38</v>
      </c>
      <c r="F14" s="20">
        <v>265</v>
      </c>
    </row>
    <row r="15" spans="1:49" x14ac:dyDescent="0.25">
      <c r="A15" s="2" t="str">
        <f>Namen!B6</f>
        <v>David</v>
      </c>
      <c r="B15" s="3" t="str">
        <f>Namen!C6</f>
        <v>Diagonal</v>
      </c>
      <c r="C15" s="16" t="s">
        <v>16</v>
      </c>
      <c r="D15" s="17">
        <v>64</v>
      </c>
      <c r="E15" s="3">
        <f t="shared" si="1"/>
        <v>32</v>
      </c>
      <c r="F15" s="21">
        <v>290</v>
      </c>
    </row>
    <row r="16" spans="1:49" x14ac:dyDescent="0.25">
      <c r="A16" s="4" t="str">
        <f t="shared" ref="A16:B18" si="4">A15</f>
        <v>David</v>
      </c>
      <c r="B16" s="1" t="str">
        <f t="shared" si="4"/>
        <v>Diagonal</v>
      </c>
      <c r="C16" s="12" t="s">
        <v>17</v>
      </c>
      <c r="D16" s="13">
        <v>140</v>
      </c>
      <c r="E16" s="1">
        <f t="shared" si="1"/>
        <v>70</v>
      </c>
      <c r="F16" s="19">
        <v>440</v>
      </c>
    </row>
    <row r="17" spans="1:6" x14ac:dyDescent="0.25">
      <c r="A17" s="4" t="str">
        <f t="shared" si="4"/>
        <v>David</v>
      </c>
      <c r="B17" s="1" t="str">
        <f t="shared" si="4"/>
        <v>Diagonal</v>
      </c>
      <c r="C17" s="12" t="s">
        <v>12</v>
      </c>
      <c r="D17" s="13">
        <v>290</v>
      </c>
      <c r="E17" s="1">
        <f t="shared" si="1"/>
        <v>145</v>
      </c>
      <c r="F17" s="19">
        <v>620</v>
      </c>
    </row>
    <row r="18" spans="1:6" ht="15.75" thickBot="1" x14ac:dyDescent="0.3">
      <c r="A18" s="5" t="str">
        <f t="shared" si="4"/>
        <v>David</v>
      </c>
      <c r="B18" s="6" t="str">
        <f t="shared" si="4"/>
        <v>Diagonal</v>
      </c>
      <c r="C18" s="14" t="s">
        <v>18</v>
      </c>
      <c r="D18" s="15">
        <v>74</v>
      </c>
      <c r="E18" s="6">
        <f t="shared" si="1"/>
        <v>37</v>
      </c>
      <c r="F18" s="20">
        <v>420</v>
      </c>
    </row>
    <row r="19" spans="1:6" x14ac:dyDescent="0.25">
      <c r="A19" s="2">
        <f>Namen!B7</f>
        <v>0</v>
      </c>
      <c r="B19" s="3">
        <f>Namen!C7</f>
        <v>0</v>
      </c>
      <c r="C19" s="16"/>
      <c r="D19" s="17"/>
      <c r="E19" s="3">
        <f t="shared" si="1"/>
        <v>0</v>
      </c>
      <c r="F19" s="21"/>
    </row>
    <row r="20" spans="1:6" x14ac:dyDescent="0.25">
      <c r="A20" s="4">
        <f t="shared" ref="A20:B22" si="5">A19</f>
        <v>0</v>
      </c>
      <c r="B20" s="1">
        <f t="shared" si="5"/>
        <v>0</v>
      </c>
      <c r="C20" s="12"/>
      <c r="D20" s="13"/>
      <c r="E20" s="1">
        <f t="shared" si="1"/>
        <v>0</v>
      </c>
      <c r="F20" s="19"/>
    </row>
    <row r="21" spans="1:6" x14ac:dyDescent="0.25">
      <c r="A21" s="4">
        <f t="shared" si="5"/>
        <v>0</v>
      </c>
      <c r="B21" s="1">
        <f t="shared" si="5"/>
        <v>0</v>
      </c>
      <c r="C21" s="12"/>
      <c r="D21" s="13"/>
      <c r="E21" s="1">
        <f t="shared" si="1"/>
        <v>0</v>
      </c>
      <c r="F21" s="19"/>
    </row>
    <row r="22" spans="1:6" ht="15.75" thickBot="1" x14ac:dyDescent="0.3">
      <c r="A22" s="5">
        <f t="shared" si="5"/>
        <v>0</v>
      </c>
      <c r="B22" s="6">
        <f t="shared" si="5"/>
        <v>0</v>
      </c>
      <c r="C22" s="14"/>
      <c r="D22" s="15"/>
      <c r="E22" s="6">
        <f t="shared" si="1"/>
        <v>0</v>
      </c>
      <c r="F22" s="20"/>
    </row>
    <row r="23" spans="1:6" x14ac:dyDescent="0.25">
      <c r="A23" s="2">
        <f>Namen!B8</f>
        <v>0</v>
      </c>
      <c r="B23" s="3">
        <f>Namen!C8</f>
        <v>0</v>
      </c>
      <c r="C23" s="16"/>
      <c r="D23" s="17"/>
      <c r="E23" s="3">
        <f t="shared" si="1"/>
        <v>0</v>
      </c>
      <c r="F23" s="21"/>
    </row>
    <row r="24" spans="1:6" x14ac:dyDescent="0.25">
      <c r="A24" s="4">
        <f t="shared" ref="A24:B26" si="6">A23</f>
        <v>0</v>
      </c>
      <c r="B24" s="1">
        <f t="shared" si="6"/>
        <v>0</v>
      </c>
      <c r="C24" s="12"/>
      <c r="D24" s="13"/>
      <c r="E24" s="1">
        <f t="shared" si="1"/>
        <v>0</v>
      </c>
      <c r="F24" s="19"/>
    </row>
    <row r="25" spans="1:6" x14ac:dyDescent="0.25">
      <c r="A25" s="4">
        <f t="shared" si="6"/>
        <v>0</v>
      </c>
      <c r="B25" s="1">
        <f t="shared" si="6"/>
        <v>0</v>
      </c>
      <c r="C25" s="12"/>
      <c r="D25" s="13"/>
      <c r="E25" s="1">
        <f t="shared" si="1"/>
        <v>0</v>
      </c>
      <c r="F25" s="19"/>
    </row>
    <row r="26" spans="1:6" ht="15.75" thickBot="1" x14ac:dyDescent="0.3">
      <c r="A26" s="5">
        <f t="shared" si="6"/>
        <v>0</v>
      </c>
      <c r="B26" s="6">
        <f t="shared" si="6"/>
        <v>0</v>
      </c>
      <c r="C26" s="14"/>
      <c r="D26" s="15"/>
      <c r="E26" s="6">
        <f t="shared" si="1"/>
        <v>0</v>
      </c>
      <c r="F26" s="20"/>
    </row>
    <row r="27" spans="1:6" x14ac:dyDescent="0.25">
      <c r="A27" s="2">
        <f>Namen!B9</f>
        <v>0</v>
      </c>
      <c r="B27" s="3">
        <f>Namen!C9</f>
        <v>0</v>
      </c>
      <c r="C27" s="16"/>
      <c r="D27" s="17"/>
      <c r="E27" s="3">
        <f t="shared" si="1"/>
        <v>0</v>
      </c>
      <c r="F27" s="21"/>
    </row>
    <row r="28" spans="1:6" x14ac:dyDescent="0.25">
      <c r="A28" s="4">
        <f t="shared" ref="A28:B30" si="7">A27</f>
        <v>0</v>
      </c>
      <c r="B28" s="1">
        <f t="shared" si="7"/>
        <v>0</v>
      </c>
      <c r="C28" s="12"/>
      <c r="D28" s="13"/>
      <c r="E28" s="1">
        <f t="shared" si="1"/>
        <v>0</v>
      </c>
      <c r="F28" s="19"/>
    </row>
    <row r="29" spans="1:6" x14ac:dyDescent="0.25">
      <c r="A29" s="4">
        <f t="shared" si="7"/>
        <v>0</v>
      </c>
      <c r="B29" s="1">
        <f t="shared" si="7"/>
        <v>0</v>
      </c>
      <c r="C29" s="12"/>
      <c r="D29" s="13"/>
      <c r="E29" s="1">
        <f t="shared" si="1"/>
        <v>0</v>
      </c>
      <c r="F29" s="19"/>
    </row>
    <row r="30" spans="1:6" ht="15.75" thickBot="1" x14ac:dyDescent="0.3">
      <c r="A30" s="5">
        <f t="shared" si="7"/>
        <v>0</v>
      </c>
      <c r="B30" s="6">
        <f t="shared" si="7"/>
        <v>0</v>
      </c>
      <c r="C30" s="14"/>
      <c r="D30" s="15"/>
      <c r="E30" s="6">
        <f t="shared" si="1"/>
        <v>0</v>
      </c>
      <c r="F30" s="20"/>
    </row>
    <row r="31" spans="1:6" x14ac:dyDescent="0.25">
      <c r="A31" s="2">
        <f>Namen!B10</f>
        <v>0</v>
      </c>
      <c r="B31" s="3">
        <f>Namen!C10</f>
        <v>0</v>
      </c>
      <c r="C31" s="16"/>
      <c r="D31" s="17"/>
      <c r="E31" s="3">
        <f t="shared" si="1"/>
        <v>0</v>
      </c>
      <c r="F31" s="21"/>
    </row>
    <row r="32" spans="1:6" x14ac:dyDescent="0.25">
      <c r="A32" s="4">
        <f t="shared" ref="A32:B34" si="8">A31</f>
        <v>0</v>
      </c>
      <c r="B32" s="1">
        <f t="shared" si="8"/>
        <v>0</v>
      </c>
      <c r="C32" s="12"/>
      <c r="D32" s="13"/>
      <c r="E32" s="1">
        <f t="shared" si="1"/>
        <v>0</v>
      </c>
      <c r="F32" s="19"/>
    </row>
    <row r="33" spans="1:6" x14ac:dyDescent="0.25">
      <c r="A33" s="4">
        <f t="shared" si="8"/>
        <v>0</v>
      </c>
      <c r="B33" s="1">
        <f t="shared" si="8"/>
        <v>0</v>
      </c>
      <c r="C33" s="12"/>
      <c r="D33" s="13"/>
      <c r="E33" s="1">
        <f t="shared" si="1"/>
        <v>0</v>
      </c>
      <c r="F33" s="19"/>
    </row>
    <row r="34" spans="1:6" ht="15.75" thickBot="1" x14ac:dyDescent="0.3">
      <c r="A34" s="5">
        <f t="shared" si="8"/>
        <v>0</v>
      </c>
      <c r="B34" s="6">
        <f t="shared" si="8"/>
        <v>0</v>
      </c>
      <c r="C34" s="14"/>
      <c r="D34" s="15"/>
      <c r="E34" s="6">
        <f t="shared" si="1"/>
        <v>0</v>
      </c>
      <c r="F34" s="20"/>
    </row>
    <row r="35" spans="1:6" x14ac:dyDescent="0.25">
      <c r="A35" s="2">
        <f>Namen!B11</f>
        <v>0</v>
      </c>
      <c r="B35" s="3">
        <f>Namen!C11</f>
        <v>0</v>
      </c>
      <c r="C35" s="16"/>
      <c r="D35" s="17"/>
      <c r="E35" s="3">
        <f t="shared" si="1"/>
        <v>0</v>
      </c>
      <c r="F35" s="21"/>
    </row>
    <row r="36" spans="1:6" x14ac:dyDescent="0.25">
      <c r="A36" s="4">
        <f t="shared" ref="A36:B38" si="9">A35</f>
        <v>0</v>
      </c>
      <c r="B36" s="1">
        <f t="shared" si="9"/>
        <v>0</v>
      </c>
      <c r="C36" s="12"/>
      <c r="D36" s="13"/>
      <c r="E36" s="1">
        <f t="shared" si="1"/>
        <v>0</v>
      </c>
      <c r="F36" s="19"/>
    </row>
    <row r="37" spans="1:6" x14ac:dyDescent="0.25">
      <c r="A37" s="4">
        <f t="shared" si="9"/>
        <v>0</v>
      </c>
      <c r="B37" s="1">
        <f t="shared" si="9"/>
        <v>0</v>
      </c>
      <c r="C37" s="12"/>
      <c r="D37" s="13"/>
      <c r="E37" s="1">
        <f t="shared" si="1"/>
        <v>0</v>
      </c>
      <c r="F37" s="19"/>
    </row>
    <row r="38" spans="1:6" ht="15.75" thickBot="1" x14ac:dyDescent="0.3">
      <c r="A38" s="5">
        <f t="shared" si="9"/>
        <v>0</v>
      </c>
      <c r="B38" s="6">
        <f t="shared" si="9"/>
        <v>0</v>
      </c>
      <c r="C38" s="14"/>
      <c r="D38" s="15"/>
      <c r="E38" s="6">
        <f t="shared" si="1"/>
        <v>0</v>
      </c>
      <c r="F38" s="20"/>
    </row>
    <row r="39" spans="1:6" x14ac:dyDescent="0.25">
      <c r="A39" s="2">
        <f>Namen!B12</f>
        <v>0</v>
      </c>
      <c r="B39" s="3">
        <f>Namen!C12</f>
        <v>0</v>
      </c>
      <c r="C39" s="16"/>
      <c r="D39" s="17"/>
      <c r="E39" s="3">
        <f t="shared" si="1"/>
        <v>0</v>
      </c>
      <c r="F39" s="21"/>
    </row>
    <row r="40" spans="1:6" x14ac:dyDescent="0.25">
      <c r="A40" s="4">
        <f t="shared" ref="A40:B42" si="10">A39</f>
        <v>0</v>
      </c>
      <c r="B40" s="1">
        <f t="shared" si="10"/>
        <v>0</v>
      </c>
      <c r="C40" s="12"/>
      <c r="D40" s="13"/>
      <c r="E40" s="1">
        <f t="shared" si="1"/>
        <v>0</v>
      </c>
      <c r="F40" s="19"/>
    </row>
    <row r="41" spans="1:6" x14ac:dyDescent="0.25">
      <c r="A41" s="4">
        <f t="shared" si="10"/>
        <v>0</v>
      </c>
      <c r="B41" s="1">
        <f t="shared" si="10"/>
        <v>0</v>
      </c>
      <c r="C41" s="12"/>
      <c r="D41" s="13"/>
      <c r="E41" s="1">
        <f t="shared" si="1"/>
        <v>0</v>
      </c>
      <c r="F41" s="19"/>
    </row>
    <row r="42" spans="1:6" ht="15.75" thickBot="1" x14ac:dyDescent="0.3">
      <c r="A42" s="5">
        <f t="shared" si="10"/>
        <v>0</v>
      </c>
      <c r="B42" s="6">
        <f t="shared" si="10"/>
        <v>0</v>
      </c>
      <c r="C42" s="14"/>
      <c r="D42" s="15"/>
      <c r="E42" s="6">
        <f t="shared" si="1"/>
        <v>0</v>
      </c>
      <c r="F42" s="20"/>
    </row>
    <row r="43" spans="1:6" x14ac:dyDescent="0.25">
      <c r="A43" s="2">
        <f>Namen!B13</f>
        <v>0</v>
      </c>
      <c r="B43" s="3">
        <f>Namen!C13</f>
        <v>0</v>
      </c>
      <c r="C43" s="16"/>
      <c r="D43" s="17"/>
      <c r="E43" s="3">
        <f t="shared" si="1"/>
        <v>0</v>
      </c>
      <c r="F43" s="21"/>
    </row>
    <row r="44" spans="1:6" x14ac:dyDescent="0.25">
      <c r="A44" s="4">
        <f t="shared" ref="A44:B46" si="11">A43</f>
        <v>0</v>
      </c>
      <c r="B44" s="1">
        <f t="shared" si="11"/>
        <v>0</v>
      </c>
      <c r="C44" s="12"/>
      <c r="D44" s="13"/>
      <c r="E44" s="1">
        <f t="shared" si="1"/>
        <v>0</v>
      </c>
      <c r="F44" s="19"/>
    </row>
    <row r="45" spans="1:6" x14ac:dyDescent="0.25">
      <c r="A45" s="4">
        <f t="shared" si="11"/>
        <v>0</v>
      </c>
      <c r="B45" s="1">
        <f t="shared" si="11"/>
        <v>0</v>
      </c>
      <c r="C45" s="12"/>
      <c r="D45" s="13"/>
      <c r="E45" s="1">
        <f t="shared" si="1"/>
        <v>0</v>
      </c>
      <c r="F45" s="19"/>
    </row>
    <row r="46" spans="1:6" ht="15.75" thickBot="1" x14ac:dyDescent="0.3">
      <c r="A46" s="5">
        <f t="shared" si="11"/>
        <v>0</v>
      </c>
      <c r="B46" s="6">
        <f t="shared" si="11"/>
        <v>0</v>
      </c>
      <c r="C46" s="14"/>
      <c r="D46" s="15"/>
      <c r="E46" s="6">
        <f t="shared" si="1"/>
        <v>0</v>
      </c>
      <c r="F46" s="20"/>
    </row>
    <row r="47" spans="1:6" x14ac:dyDescent="0.25">
      <c r="A47" s="2">
        <f>Namen!B14</f>
        <v>0</v>
      </c>
      <c r="B47" s="3">
        <f>Namen!C14</f>
        <v>0</v>
      </c>
      <c r="C47" s="16"/>
      <c r="D47" s="17"/>
      <c r="E47" s="3">
        <f t="shared" si="1"/>
        <v>0</v>
      </c>
      <c r="F47" s="21"/>
    </row>
    <row r="48" spans="1:6" x14ac:dyDescent="0.25">
      <c r="A48" s="4">
        <f t="shared" ref="A48:B50" si="12">A47</f>
        <v>0</v>
      </c>
      <c r="B48" s="1">
        <f t="shared" si="12"/>
        <v>0</v>
      </c>
      <c r="C48" s="12"/>
      <c r="D48" s="13"/>
      <c r="E48" s="1">
        <f t="shared" si="1"/>
        <v>0</v>
      </c>
      <c r="F48" s="19"/>
    </row>
    <row r="49" spans="1:6" x14ac:dyDescent="0.25">
      <c r="A49" s="4">
        <f t="shared" si="12"/>
        <v>0</v>
      </c>
      <c r="B49" s="1">
        <f t="shared" si="12"/>
        <v>0</v>
      </c>
      <c r="C49" s="12"/>
      <c r="D49" s="13"/>
      <c r="E49" s="1">
        <f t="shared" si="1"/>
        <v>0</v>
      </c>
      <c r="F49" s="19"/>
    </row>
    <row r="50" spans="1:6" ht="15.75" thickBot="1" x14ac:dyDescent="0.3">
      <c r="A50" s="5">
        <f t="shared" si="12"/>
        <v>0</v>
      </c>
      <c r="B50" s="6">
        <f t="shared" si="12"/>
        <v>0</v>
      </c>
      <c r="C50" s="14"/>
      <c r="D50" s="15"/>
      <c r="E50" s="6">
        <f t="shared" si="1"/>
        <v>0</v>
      </c>
      <c r="F50" s="20"/>
    </row>
    <row r="51" spans="1:6" x14ac:dyDescent="0.25">
      <c r="A51" s="2">
        <f>Namen!B15</f>
        <v>0</v>
      </c>
      <c r="B51" s="3">
        <f>Namen!C15</f>
        <v>0</v>
      </c>
      <c r="C51" s="16"/>
      <c r="D51" s="17"/>
      <c r="E51" s="3">
        <f t="shared" si="1"/>
        <v>0</v>
      </c>
      <c r="F51" s="21"/>
    </row>
    <row r="52" spans="1:6" x14ac:dyDescent="0.25">
      <c r="A52" s="4">
        <f t="shared" ref="A52:B54" si="13">A51</f>
        <v>0</v>
      </c>
      <c r="B52" s="1">
        <f t="shared" si="13"/>
        <v>0</v>
      </c>
      <c r="C52" s="12"/>
      <c r="D52" s="13"/>
      <c r="E52" s="1">
        <f t="shared" si="1"/>
        <v>0</v>
      </c>
      <c r="F52" s="19"/>
    </row>
    <row r="53" spans="1:6" x14ac:dyDescent="0.25">
      <c r="A53" s="4">
        <f t="shared" si="13"/>
        <v>0</v>
      </c>
      <c r="B53" s="1">
        <f t="shared" si="13"/>
        <v>0</v>
      </c>
      <c r="C53" s="12"/>
      <c r="D53" s="13"/>
      <c r="E53" s="1">
        <f t="shared" si="1"/>
        <v>0</v>
      </c>
      <c r="F53" s="19"/>
    </row>
    <row r="54" spans="1:6" ht="15.75" thickBot="1" x14ac:dyDescent="0.3">
      <c r="A54" s="5">
        <f t="shared" si="13"/>
        <v>0</v>
      </c>
      <c r="B54" s="6">
        <f t="shared" si="13"/>
        <v>0</v>
      </c>
      <c r="C54" s="14"/>
      <c r="D54" s="15"/>
      <c r="E54" s="6">
        <f t="shared" si="1"/>
        <v>0</v>
      </c>
      <c r="F54" s="20"/>
    </row>
    <row r="55" spans="1:6" x14ac:dyDescent="0.25">
      <c r="A55" s="2">
        <f>Namen!B16</f>
        <v>0</v>
      </c>
      <c r="B55" s="3">
        <f>Namen!C16</f>
        <v>0</v>
      </c>
      <c r="C55" s="16"/>
      <c r="D55" s="17"/>
      <c r="E55" s="3">
        <f t="shared" si="1"/>
        <v>0</v>
      </c>
      <c r="F55" s="21"/>
    </row>
    <row r="56" spans="1:6" x14ac:dyDescent="0.25">
      <c r="A56" s="4">
        <f t="shared" ref="A56:B58" si="14">A55</f>
        <v>0</v>
      </c>
      <c r="B56" s="1">
        <f t="shared" si="14"/>
        <v>0</v>
      </c>
      <c r="C56" s="12"/>
      <c r="D56" s="13"/>
      <c r="E56" s="1">
        <f t="shared" si="1"/>
        <v>0</v>
      </c>
      <c r="F56" s="19"/>
    </row>
    <row r="57" spans="1:6" x14ac:dyDescent="0.25">
      <c r="A57" s="4">
        <f t="shared" si="14"/>
        <v>0</v>
      </c>
      <c r="B57" s="1">
        <f t="shared" si="14"/>
        <v>0</v>
      </c>
      <c r="C57" s="12"/>
      <c r="D57" s="13"/>
      <c r="E57" s="1">
        <f t="shared" si="1"/>
        <v>0</v>
      </c>
      <c r="F57" s="19"/>
    </row>
    <row r="58" spans="1:6" ht="15.75" thickBot="1" x14ac:dyDescent="0.3">
      <c r="A58" s="5">
        <f t="shared" si="14"/>
        <v>0</v>
      </c>
      <c r="B58" s="6">
        <f t="shared" si="14"/>
        <v>0</v>
      </c>
      <c r="C58" s="14"/>
      <c r="D58" s="15"/>
      <c r="E58" s="6">
        <f t="shared" si="1"/>
        <v>0</v>
      </c>
      <c r="F58" s="20"/>
    </row>
    <row r="59" spans="1:6" x14ac:dyDescent="0.25">
      <c r="A59" s="2">
        <f>Namen!B17</f>
        <v>0</v>
      </c>
      <c r="B59" s="3">
        <f>Namen!C17</f>
        <v>0</v>
      </c>
      <c r="C59" s="16"/>
      <c r="D59" s="17"/>
      <c r="E59" s="3">
        <f t="shared" si="1"/>
        <v>0</v>
      </c>
      <c r="F59" s="21"/>
    </row>
    <row r="60" spans="1:6" x14ac:dyDescent="0.25">
      <c r="A60" s="4">
        <f t="shared" ref="A60:B62" si="15">A59</f>
        <v>0</v>
      </c>
      <c r="B60" s="1">
        <f t="shared" si="15"/>
        <v>0</v>
      </c>
      <c r="C60" s="12"/>
      <c r="D60" s="13"/>
      <c r="E60" s="1">
        <f t="shared" si="1"/>
        <v>0</v>
      </c>
      <c r="F60" s="19"/>
    </row>
    <row r="61" spans="1:6" x14ac:dyDescent="0.25">
      <c r="A61" s="4">
        <f t="shared" si="15"/>
        <v>0</v>
      </c>
      <c r="B61" s="1">
        <f t="shared" si="15"/>
        <v>0</v>
      </c>
      <c r="C61" s="12"/>
      <c r="D61" s="13"/>
      <c r="E61" s="1">
        <f t="shared" si="1"/>
        <v>0</v>
      </c>
      <c r="F61" s="19"/>
    </row>
    <row r="62" spans="1:6" ht="15.75" thickBot="1" x14ac:dyDescent="0.3">
      <c r="A62" s="5">
        <f t="shared" si="15"/>
        <v>0</v>
      </c>
      <c r="B62" s="6">
        <f t="shared" si="15"/>
        <v>0</v>
      </c>
      <c r="C62" s="14"/>
      <c r="D62" s="15"/>
      <c r="E62" s="6">
        <f t="shared" si="1"/>
        <v>0</v>
      </c>
      <c r="F62" s="20"/>
    </row>
    <row r="63" spans="1:6" x14ac:dyDescent="0.25">
      <c r="A63" s="2">
        <f>Namen!B18</f>
        <v>0</v>
      </c>
      <c r="B63" s="3">
        <f>Namen!C18</f>
        <v>0</v>
      </c>
      <c r="C63" s="16"/>
      <c r="D63" s="17"/>
      <c r="E63" s="3">
        <f t="shared" si="1"/>
        <v>0</v>
      </c>
      <c r="F63" s="21"/>
    </row>
    <row r="64" spans="1:6" x14ac:dyDescent="0.25">
      <c r="A64" s="4">
        <f t="shared" ref="A64:B66" si="16">A63</f>
        <v>0</v>
      </c>
      <c r="B64" s="1">
        <f t="shared" si="16"/>
        <v>0</v>
      </c>
      <c r="C64" s="12"/>
      <c r="D64" s="13"/>
      <c r="E64" s="1">
        <f t="shared" si="1"/>
        <v>0</v>
      </c>
      <c r="F64" s="19"/>
    </row>
    <row r="65" spans="1:6" x14ac:dyDescent="0.25">
      <c r="A65" s="4">
        <f t="shared" si="16"/>
        <v>0</v>
      </c>
      <c r="B65" s="1">
        <f t="shared" si="16"/>
        <v>0</v>
      </c>
      <c r="C65" s="12"/>
      <c r="D65" s="13"/>
      <c r="E65" s="1">
        <f t="shared" si="1"/>
        <v>0</v>
      </c>
      <c r="F65" s="19"/>
    </row>
    <row r="66" spans="1:6" ht="15.75" thickBot="1" x14ac:dyDescent="0.3">
      <c r="A66" s="5">
        <f t="shared" si="16"/>
        <v>0</v>
      </c>
      <c r="B66" s="6">
        <f t="shared" si="16"/>
        <v>0</v>
      </c>
      <c r="C66" s="14"/>
      <c r="D66" s="15"/>
      <c r="E66" s="6">
        <f t="shared" si="1"/>
        <v>0</v>
      </c>
      <c r="F66" s="20"/>
    </row>
    <row r="67" spans="1:6" x14ac:dyDescent="0.25">
      <c r="A67" s="2">
        <f>Namen!B19</f>
        <v>0</v>
      </c>
      <c r="B67" s="3">
        <f>Namen!C19</f>
        <v>0</v>
      </c>
      <c r="C67" s="16"/>
      <c r="D67" s="17"/>
      <c r="E67" s="3">
        <f t="shared" si="1"/>
        <v>0</v>
      </c>
      <c r="F67" s="21"/>
    </row>
    <row r="68" spans="1:6" x14ac:dyDescent="0.25">
      <c r="A68" s="4">
        <f t="shared" ref="A68:B70" si="17">A67</f>
        <v>0</v>
      </c>
      <c r="B68" s="1">
        <f t="shared" si="17"/>
        <v>0</v>
      </c>
      <c r="C68" s="12"/>
      <c r="D68" s="13"/>
      <c r="E68" s="1">
        <f t="shared" ref="E68:E122" si="18">D68/2</f>
        <v>0</v>
      </c>
      <c r="F68" s="19"/>
    </row>
    <row r="69" spans="1:6" x14ac:dyDescent="0.25">
      <c r="A69" s="4">
        <f t="shared" si="17"/>
        <v>0</v>
      </c>
      <c r="B69" s="1">
        <f t="shared" si="17"/>
        <v>0</v>
      </c>
      <c r="C69" s="12"/>
      <c r="D69" s="13"/>
      <c r="E69" s="1">
        <f t="shared" si="18"/>
        <v>0</v>
      </c>
      <c r="F69" s="19"/>
    </row>
    <row r="70" spans="1:6" ht="15.75" thickBot="1" x14ac:dyDescent="0.3">
      <c r="A70" s="5">
        <f t="shared" si="17"/>
        <v>0</v>
      </c>
      <c r="B70" s="6">
        <f t="shared" si="17"/>
        <v>0</v>
      </c>
      <c r="C70" s="14"/>
      <c r="D70" s="15"/>
      <c r="E70" s="6">
        <f t="shared" si="18"/>
        <v>0</v>
      </c>
      <c r="F70" s="20"/>
    </row>
    <row r="71" spans="1:6" x14ac:dyDescent="0.25">
      <c r="A71" s="2">
        <f>Namen!B20</f>
        <v>0</v>
      </c>
      <c r="B71" s="3">
        <f>Namen!C20</f>
        <v>0</v>
      </c>
      <c r="C71" s="16"/>
      <c r="D71" s="17"/>
      <c r="E71" s="3">
        <f t="shared" si="18"/>
        <v>0</v>
      </c>
      <c r="F71" s="21"/>
    </row>
    <row r="72" spans="1:6" x14ac:dyDescent="0.25">
      <c r="A72" s="4">
        <f t="shared" ref="A72:B74" si="19">A71</f>
        <v>0</v>
      </c>
      <c r="B72" s="1">
        <f t="shared" si="19"/>
        <v>0</v>
      </c>
      <c r="C72" s="12"/>
      <c r="D72" s="13"/>
      <c r="E72" s="1">
        <f t="shared" si="18"/>
        <v>0</v>
      </c>
      <c r="F72" s="19"/>
    </row>
    <row r="73" spans="1:6" x14ac:dyDescent="0.25">
      <c r="A73" s="4">
        <f t="shared" si="19"/>
        <v>0</v>
      </c>
      <c r="B73" s="1">
        <f t="shared" si="19"/>
        <v>0</v>
      </c>
      <c r="C73" s="12"/>
      <c r="D73" s="13"/>
      <c r="E73" s="1">
        <f t="shared" si="18"/>
        <v>0</v>
      </c>
      <c r="F73" s="19"/>
    </row>
    <row r="74" spans="1:6" ht="15.75" thickBot="1" x14ac:dyDescent="0.3">
      <c r="A74" s="5">
        <f t="shared" si="19"/>
        <v>0</v>
      </c>
      <c r="B74" s="6">
        <f t="shared" si="19"/>
        <v>0</v>
      </c>
      <c r="C74" s="14"/>
      <c r="D74" s="15"/>
      <c r="E74" s="6">
        <f t="shared" si="18"/>
        <v>0</v>
      </c>
      <c r="F74" s="20"/>
    </row>
    <row r="75" spans="1:6" x14ac:dyDescent="0.25">
      <c r="A75" s="2">
        <f>Namen!B21</f>
        <v>0</v>
      </c>
      <c r="B75" s="3">
        <f>Namen!C21</f>
        <v>0</v>
      </c>
      <c r="C75" s="16"/>
      <c r="D75" s="17"/>
      <c r="E75" s="3">
        <f t="shared" si="18"/>
        <v>0</v>
      </c>
      <c r="F75" s="21"/>
    </row>
    <row r="76" spans="1:6" x14ac:dyDescent="0.25">
      <c r="A76" s="4">
        <f t="shared" ref="A76:B78" si="20">A75</f>
        <v>0</v>
      </c>
      <c r="B76" s="1">
        <f t="shared" si="20"/>
        <v>0</v>
      </c>
      <c r="C76" s="12"/>
      <c r="D76" s="13"/>
      <c r="E76" s="1">
        <f t="shared" si="18"/>
        <v>0</v>
      </c>
      <c r="F76" s="19"/>
    </row>
    <row r="77" spans="1:6" x14ac:dyDescent="0.25">
      <c r="A77" s="4">
        <f t="shared" si="20"/>
        <v>0</v>
      </c>
      <c r="B77" s="1">
        <f t="shared" si="20"/>
        <v>0</v>
      </c>
      <c r="C77" s="12"/>
      <c r="D77" s="13"/>
      <c r="E77" s="1">
        <f t="shared" si="18"/>
        <v>0</v>
      </c>
      <c r="F77" s="19"/>
    </row>
    <row r="78" spans="1:6" ht="15.75" thickBot="1" x14ac:dyDescent="0.3">
      <c r="A78" s="5">
        <f t="shared" si="20"/>
        <v>0</v>
      </c>
      <c r="B78" s="6">
        <f t="shared" si="20"/>
        <v>0</v>
      </c>
      <c r="C78" s="14"/>
      <c r="D78" s="15"/>
      <c r="E78" s="6">
        <f t="shared" si="18"/>
        <v>0</v>
      </c>
      <c r="F78" s="20"/>
    </row>
    <row r="79" spans="1:6" x14ac:dyDescent="0.25">
      <c r="A79" s="2">
        <f>Namen!B22</f>
        <v>0</v>
      </c>
      <c r="B79" s="3">
        <f>Namen!C22</f>
        <v>0</v>
      </c>
      <c r="C79" s="16"/>
      <c r="D79" s="17"/>
      <c r="E79" s="3">
        <f t="shared" si="18"/>
        <v>0</v>
      </c>
      <c r="F79" s="21"/>
    </row>
    <row r="80" spans="1:6" x14ac:dyDescent="0.25">
      <c r="A80" s="4">
        <f t="shared" ref="A80:B82" si="21">A79</f>
        <v>0</v>
      </c>
      <c r="B80" s="1">
        <f t="shared" si="21"/>
        <v>0</v>
      </c>
      <c r="C80" s="12"/>
      <c r="D80" s="13"/>
      <c r="E80" s="1">
        <f t="shared" si="18"/>
        <v>0</v>
      </c>
      <c r="F80" s="19"/>
    </row>
    <row r="81" spans="1:6" x14ac:dyDescent="0.25">
      <c r="A81" s="4">
        <f t="shared" si="21"/>
        <v>0</v>
      </c>
      <c r="B81" s="1">
        <f t="shared" si="21"/>
        <v>0</v>
      </c>
      <c r="C81" s="12"/>
      <c r="D81" s="13"/>
      <c r="E81" s="1">
        <f t="shared" si="18"/>
        <v>0</v>
      </c>
      <c r="F81" s="19"/>
    </row>
    <row r="82" spans="1:6" ht="15.75" thickBot="1" x14ac:dyDescent="0.3">
      <c r="A82" s="5">
        <f t="shared" si="21"/>
        <v>0</v>
      </c>
      <c r="B82" s="6">
        <f t="shared" si="21"/>
        <v>0</v>
      </c>
      <c r="C82" s="14"/>
      <c r="D82" s="15"/>
      <c r="E82" s="6">
        <f t="shared" si="18"/>
        <v>0</v>
      </c>
      <c r="F82" s="20"/>
    </row>
    <row r="83" spans="1:6" x14ac:dyDescent="0.25">
      <c r="A83" s="2">
        <f>Namen!B23</f>
        <v>0</v>
      </c>
      <c r="B83" s="3">
        <f>Namen!C23</f>
        <v>0</v>
      </c>
      <c r="C83" s="16"/>
      <c r="D83" s="17"/>
      <c r="E83" s="3">
        <f t="shared" si="18"/>
        <v>0</v>
      </c>
      <c r="F83" s="21"/>
    </row>
    <row r="84" spans="1:6" x14ac:dyDescent="0.25">
      <c r="A84" s="4">
        <f t="shared" ref="A84:B86" si="22">A83</f>
        <v>0</v>
      </c>
      <c r="B84" s="1">
        <f t="shared" si="22"/>
        <v>0</v>
      </c>
      <c r="C84" s="12"/>
      <c r="D84" s="13"/>
      <c r="E84" s="1">
        <f t="shared" si="18"/>
        <v>0</v>
      </c>
      <c r="F84" s="19"/>
    </row>
    <row r="85" spans="1:6" x14ac:dyDescent="0.25">
      <c r="A85" s="4">
        <f t="shared" si="22"/>
        <v>0</v>
      </c>
      <c r="B85" s="1">
        <f t="shared" si="22"/>
        <v>0</v>
      </c>
      <c r="C85" s="12"/>
      <c r="D85" s="13"/>
      <c r="E85" s="1">
        <f t="shared" si="18"/>
        <v>0</v>
      </c>
      <c r="F85" s="19"/>
    </row>
    <row r="86" spans="1:6" ht="15.75" thickBot="1" x14ac:dyDescent="0.3">
      <c r="A86" s="5">
        <f t="shared" si="22"/>
        <v>0</v>
      </c>
      <c r="B86" s="6">
        <f t="shared" si="22"/>
        <v>0</v>
      </c>
      <c r="C86" s="14"/>
      <c r="D86" s="15"/>
      <c r="E86" s="6">
        <f t="shared" si="18"/>
        <v>0</v>
      </c>
      <c r="F86" s="20"/>
    </row>
    <row r="87" spans="1:6" x14ac:dyDescent="0.25">
      <c r="A87" s="2">
        <f>Namen!B24</f>
        <v>0</v>
      </c>
      <c r="B87" s="3">
        <f>Namen!C24</f>
        <v>0</v>
      </c>
      <c r="C87" s="16"/>
      <c r="D87" s="17"/>
      <c r="E87" s="3">
        <f t="shared" si="18"/>
        <v>0</v>
      </c>
      <c r="F87" s="21"/>
    </row>
    <row r="88" spans="1:6" x14ac:dyDescent="0.25">
      <c r="A88" s="4">
        <f t="shared" ref="A88:B90" si="23">A87</f>
        <v>0</v>
      </c>
      <c r="B88" s="1">
        <f t="shared" si="23"/>
        <v>0</v>
      </c>
      <c r="C88" s="12"/>
      <c r="D88" s="13"/>
      <c r="E88" s="1">
        <f t="shared" si="18"/>
        <v>0</v>
      </c>
      <c r="F88" s="19"/>
    </row>
    <row r="89" spans="1:6" x14ac:dyDescent="0.25">
      <c r="A89" s="4">
        <f t="shared" si="23"/>
        <v>0</v>
      </c>
      <c r="B89" s="1">
        <f t="shared" si="23"/>
        <v>0</v>
      </c>
      <c r="C89" s="12"/>
      <c r="D89" s="13"/>
      <c r="E89" s="1">
        <f t="shared" si="18"/>
        <v>0</v>
      </c>
      <c r="F89" s="19"/>
    </row>
    <row r="90" spans="1:6" ht="15.75" thickBot="1" x14ac:dyDescent="0.3">
      <c r="A90" s="5">
        <f t="shared" si="23"/>
        <v>0</v>
      </c>
      <c r="B90" s="6">
        <f t="shared" si="23"/>
        <v>0</v>
      </c>
      <c r="C90" s="14"/>
      <c r="D90" s="15"/>
      <c r="E90" s="6">
        <f t="shared" si="18"/>
        <v>0</v>
      </c>
      <c r="F90" s="20"/>
    </row>
    <row r="91" spans="1:6" x14ac:dyDescent="0.25">
      <c r="A91" s="2">
        <f>Namen!B25</f>
        <v>0</v>
      </c>
      <c r="B91" s="3">
        <f>Namen!C25</f>
        <v>0</v>
      </c>
      <c r="C91" s="16"/>
      <c r="D91" s="17"/>
      <c r="E91" s="3">
        <f t="shared" si="18"/>
        <v>0</v>
      </c>
      <c r="F91" s="21"/>
    </row>
    <row r="92" spans="1:6" x14ac:dyDescent="0.25">
      <c r="A92" s="4">
        <f t="shared" ref="A92:B94" si="24">A91</f>
        <v>0</v>
      </c>
      <c r="B92" s="1">
        <f t="shared" si="24"/>
        <v>0</v>
      </c>
      <c r="C92" s="12"/>
      <c r="D92" s="13"/>
      <c r="E92" s="1">
        <f t="shared" si="18"/>
        <v>0</v>
      </c>
      <c r="F92" s="19"/>
    </row>
    <row r="93" spans="1:6" x14ac:dyDescent="0.25">
      <c r="A93" s="4">
        <f t="shared" si="24"/>
        <v>0</v>
      </c>
      <c r="B93" s="1">
        <f t="shared" si="24"/>
        <v>0</v>
      </c>
      <c r="C93" s="12"/>
      <c r="D93" s="13"/>
      <c r="E93" s="1">
        <f t="shared" si="18"/>
        <v>0</v>
      </c>
      <c r="F93" s="19"/>
    </row>
    <row r="94" spans="1:6" ht="15.75" thickBot="1" x14ac:dyDescent="0.3">
      <c r="A94" s="5">
        <f t="shared" si="24"/>
        <v>0</v>
      </c>
      <c r="B94" s="6">
        <f t="shared" si="24"/>
        <v>0</v>
      </c>
      <c r="C94" s="14"/>
      <c r="D94" s="15"/>
      <c r="E94" s="6">
        <f t="shared" si="18"/>
        <v>0</v>
      </c>
      <c r="F94" s="20"/>
    </row>
    <row r="95" spans="1:6" x14ac:dyDescent="0.25">
      <c r="A95" s="2">
        <f>Namen!B26</f>
        <v>0</v>
      </c>
      <c r="B95" s="3">
        <f>Namen!C26</f>
        <v>0</v>
      </c>
      <c r="C95" s="16"/>
      <c r="D95" s="17"/>
      <c r="E95" s="3">
        <f t="shared" si="18"/>
        <v>0</v>
      </c>
      <c r="F95" s="21"/>
    </row>
    <row r="96" spans="1:6" x14ac:dyDescent="0.25">
      <c r="A96" s="4">
        <f t="shared" ref="A96:B98" si="25">A95</f>
        <v>0</v>
      </c>
      <c r="B96" s="1">
        <f t="shared" si="25"/>
        <v>0</v>
      </c>
      <c r="C96" s="12"/>
      <c r="D96" s="13"/>
      <c r="E96" s="1">
        <f t="shared" si="18"/>
        <v>0</v>
      </c>
      <c r="F96" s="19"/>
    </row>
    <row r="97" spans="1:6" x14ac:dyDescent="0.25">
      <c r="A97" s="4">
        <f t="shared" si="25"/>
        <v>0</v>
      </c>
      <c r="B97" s="1">
        <f t="shared" si="25"/>
        <v>0</v>
      </c>
      <c r="C97" s="12"/>
      <c r="D97" s="13"/>
      <c r="E97" s="1">
        <f t="shared" si="18"/>
        <v>0</v>
      </c>
      <c r="F97" s="19"/>
    </row>
    <row r="98" spans="1:6" ht="15.75" thickBot="1" x14ac:dyDescent="0.3">
      <c r="A98" s="5">
        <f t="shared" si="25"/>
        <v>0</v>
      </c>
      <c r="B98" s="6">
        <f t="shared" si="25"/>
        <v>0</v>
      </c>
      <c r="C98" s="14"/>
      <c r="D98" s="15"/>
      <c r="E98" s="6">
        <f t="shared" si="18"/>
        <v>0</v>
      </c>
      <c r="F98" s="20"/>
    </row>
    <row r="99" spans="1:6" x14ac:dyDescent="0.25">
      <c r="A99" s="2">
        <f>Namen!B27</f>
        <v>0</v>
      </c>
      <c r="B99" s="3">
        <f>Namen!C27</f>
        <v>0</v>
      </c>
      <c r="C99" s="16"/>
      <c r="D99" s="17"/>
      <c r="E99" s="3">
        <f t="shared" si="18"/>
        <v>0</v>
      </c>
      <c r="F99" s="21"/>
    </row>
    <row r="100" spans="1:6" x14ac:dyDescent="0.25">
      <c r="A100" s="4">
        <f t="shared" ref="A100:B102" si="26">A99</f>
        <v>0</v>
      </c>
      <c r="B100" s="1">
        <f t="shared" si="26"/>
        <v>0</v>
      </c>
      <c r="C100" s="12"/>
      <c r="D100" s="13"/>
      <c r="E100" s="1">
        <f t="shared" si="18"/>
        <v>0</v>
      </c>
      <c r="F100" s="19"/>
    </row>
    <row r="101" spans="1:6" x14ac:dyDescent="0.25">
      <c r="A101" s="4">
        <f t="shared" si="26"/>
        <v>0</v>
      </c>
      <c r="B101" s="1">
        <f t="shared" si="26"/>
        <v>0</v>
      </c>
      <c r="C101" s="12"/>
      <c r="D101" s="13"/>
      <c r="E101" s="1">
        <f t="shared" si="18"/>
        <v>0</v>
      </c>
      <c r="F101" s="19"/>
    </row>
    <row r="102" spans="1:6" ht="15.75" thickBot="1" x14ac:dyDescent="0.3">
      <c r="A102" s="5">
        <f t="shared" si="26"/>
        <v>0</v>
      </c>
      <c r="B102" s="6">
        <f t="shared" si="26"/>
        <v>0</v>
      </c>
      <c r="C102" s="14"/>
      <c r="D102" s="15"/>
      <c r="E102" s="6">
        <f t="shared" si="18"/>
        <v>0</v>
      </c>
      <c r="F102" s="20"/>
    </row>
    <row r="103" spans="1:6" x14ac:dyDescent="0.25">
      <c r="A103" s="2">
        <f>Namen!B28</f>
        <v>0</v>
      </c>
      <c r="B103" s="3">
        <f>Namen!C28</f>
        <v>0</v>
      </c>
      <c r="C103" s="16"/>
      <c r="D103" s="17"/>
      <c r="E103" s="3">
        <f t="shared" si="18"/>
        <v>0</v>
      </c>
      <c r="F103" s="21"/>
    </row>
    <row r="104" spans="1:6" x14ac:dyDescent="0.25">
      <c r="A104" s="4">
        <f t="shared" ref="A104:B106" si="27">A103</f>
        <v>0</v>
      </c>
      <c r="B104" s="1">
        <f t="shared" si="27"/>
        <v>0</v>
      </c>
      <c r="C104" s="12"/>
      <c r="D104" s="13"/>
      <c r="E104" s="1">
        <f t="shared" si="18"/>
        <v>0</v>
      </c>
      <c r="F104" s="19"/>
    </row>
    <row r="105" spans="1:6" x14ac:dyDescent="0.25">
      <c r="A105" s="4">
        <f t="shared" si="27"/>
        <v>0</v>
      </c>
      <c r="B105" s="1">
        <f t="shared" si="27"/>
        <v>0</v>
      </c>
      <c r="C105" s="12"/>
      <c r="D105" s="13"/>
      <c r="E105" s="1">
        <f t="shared" si="18"/>
        <v>0</v>
      </c>
      <c r="F105" s="19"/>
    </row>
    <row r="106" spans="1:6" ht="15.75" thickBot="1" x14ac:dyDescent="0.3">
      <c r="A106" s="5">
        <f t="shared" si="27"/>
        <v>0</v>
      </c>
      <c r="B106" s="6">
        <f t="shared" si="27"/>
        <v>0</v>
      </c>
      <c r="C106" s="14"/>
      <c r="D106" s="15"/>
      <c r="E106" s="6">
        <f t="shared" si="18"/>
        <v>0</v>
      </c>
      <c r="F106" s="20"/>
    </row>
    <row r="107" spans="1:6" x14ac:dyDescent="0.25">
      <c r="A107" s="2">
        <f>Namen!B29</f>
        <v>0</v>
      </c>
      <c r="B107" s="3">
        <f>Namen!C29</f>
        <v>0</v>
      </c>
      <c r="C107" s="16"/>
      <c r="D107" s="17"/>
      <c r="E107" s="3">
        <f t="shared" si="18"/>
        <v>0</v>
      </c>
      <c r="F107" s="21"/>
    </row>
    <row r="108" spans="1:6" x14ac:dyDescent="0.25">
      <c r="A108" s="4">
        <f t="shared" ref="A108:B110" si="28">A107</f>
        <v>0</v>
      </c>
      <c r="B108" s="1">
        <f t="shared" si="28"/>
        <v>0</v>
      </c>
      <c r="C108" s="12"/>
      <c r="D108" s="13"/>
      <c r="E108" s="1">
        <f t="shared" si="18"/>
        <v>0</v>
      </c>
      <c r="F108" s="19"/>
    </row>
    <row r="109" spans="1:6" x14ac:dyDescent="0.25">
      <c r="A109" s="4">
        <f t="shared" si="28"/>
        <v>0</v>
      </c>
      <c r="B109" s="1">
        <f t="shared" si="28"/>
        <v>0</v>
      </c>
      <c r="C109" s="12"/>
      <c r="D109" s="13"/>
      <c r="E109" s="1">
        <f t="shared" si="18"/>
        <v>0</v>
      </c>
      <c r="F109" s="19"/>
    </row>
    <row r="110" spans="1:6" ht="15.75" thickBot="1" x14ac:dyDescent="0.3">
      <c r="A110" s="5">
        <f t="shared" si="28"/>
        <v>0</v>
      </c>
      <c r="B110" s="6">
        <f t="shared" si="28"/>
        <v>0</v>
      </c>
      <c r="C110" s="14"/>
      <c r="D110" s="15"/>
      <c r="E110" s="6">
        <f t="shared" si="18"/>
        <v>0</v>
      </c>
      <c r="F110" s="20"/>
    </row>
    <row r="111" spans="1:6" x14ac:dyDescent="0.25">
      <c r="A111" s="2">
        <f>Namen!B30</f>
        <v>0</v>
      </c>
      <c r="B111" s="3">
        <f>Namen!C30</f>
        <v>0</v>
      </c>
      <c r="C111" s="16"/>
      <c r="D111" s="17"/>
      <c r="E111" s="3">
        <f t="shared" si="18"/>
        <v>0</v>
      </c>
      <c r="F111" s="21"/>
    </row>
    <row r="112" spans="1:6" x14ac:dyDescent="0.25">
      <c r="A112" s="4">
        <f t="shared" ref="A112:B114" si="29">A111</f>
        <v>0</v>
      </c>
      <c r="B112" s="1">
        <f t="shared" si="29"/>
        <v>0</v>
      </c>
      <c r="C112" s="12"/>
      <c r="D112" s="13"/>
      <c r="E112" s="1">
        <f t="shared" si="18"/>
        <v>0</v>
      </c>
      <c r="F112" s="19"/>
    </row>
    <row r="113" spans="1:6" x14ac:dyDescent="0.25">
      <c r="A113" s="4">
        <f t="shared" si="29"/>
        <v>0</v>
      </c>
      <c r="B113" s="1">
        <f t="shared" si="29"/>
        <v>0</v>
      </c>
      <c r="C113" s="12"/>
      <c r="D113" s="13"/>
      <c r="E113" s="1">
        <f t="shared" si="18"/>
        <v>0</v>
      </c>
      <c r="F113" s="19"/>
    </row>
    <row r="114" spans="1:6" ht="15.75" thickBot="1" x14ac:dyDescent="0.3">
      <c r="A114" s="5">
        <f t="shared" si="29"/>
        <v>0</v>
      </c>
      <c r="B114" s="6">
        <f t="shared" si="29"/>
        <v>0</v>
      </c>
      <c r="C114" s="14"/>
      <c r="D114" s="15"/>
      <c r="E114" s="6">
        <f t="shared" si="18"/>
        <v>0</v>
      </c>
      <c r="F114" s="20"/>
    </row>
    <row r="115" spans="1:6" x14ac:dyDescent="0.25">
      <c r="A115" s="2">
        <f>Namen!B31</f>
        <v>0</v>
      </c>
      <c r="B115" s="3">
        <f>Namen!C31</f>
        <v>0</v>
      </c>
      <c r="C115" s="16"/>
      <c r="D115" s="17"/>
      <c r="E115" s="3">
        <f t="shared" si="18"/>
        <v>0</v>
      </c>
      <c r="F115" s="21"/>
    </row>
    <row r="116" spans="1:6" x14ac:dyDescent="0.25">
      <c r="A116" s="4">
        <f t="shared" ref="A116:B118" si="30">A115</f>
        <v>0</v>
      </c>
      <c r="B116" s="1">
        <f t="shared" si="30"/>
        <v>0</v>
      </c>
      <c r="C116" s="12"/>
      <c r="D116" s="13"/>
      <c r="E116" s="1">
        <f t="shared" si="18"/>
        <v>0</v>
      </c>
      <c r="F116" s="19"/>
    </row>
    <row r="117" spans="1:6" x14ac:dyDescent="0.25">
      <c r="A117" s="4">
        <f t="shared" si="30"/>
        <v>0</v>
      </c>
      <c r="B117" s="1">
        <f t="shared" si="30"/>
        <v>0</v>
      </c>
      <c r="C117" s="12"/>
      <c r="D117" s="13"/>
      <c r="E117" s="1">
        <f t="shared" si="18"/>
        <v>0</v>
      </c>
      <c r="F117" s="19"/>
    </row>
    <row r="118" spans="1:6" ht="15.75" thickBot="1" x14ac:dyDescent="0.3">
      <c r="A118" s="5">
        <f t="shared" si="30"/>
        <v>0</v>
      </c>
      <c r="B118" s="6">
        <f t="shared" si="30"/>
        <v>0</v>
      </c>
      <c r="C118" s="14"/>
      <c r="D118" s="15"/>
      <c r="E118" s="6">
        <f t="shared" si="18"/>
        <v>0</v>
      </c>
      <c r="F118" s="20"/>
    </row>
    <row r="119" spans="1:6" x14ac:dyDescent="0.25">
      <c r="A119" s="2">
        <f>Namen!B32</f>
        <v>0</v>
      </c>
      <c r="B119" s="3">
        <f>Namen!C32</f>
        <v>0</v>
      </c>
      <c r="C119" s="16"/>
      <c r="D119" s="17"/>
      <c r="E119" s="3">
        <f t="shared" si="18"/>
        <v>0</v>
      </c>
      <c r="F119" s="21"/>
    </row>
    <row r="120" spans="1:6" x14ac:dyDescent="0.25">
      <c r="A120" s="4">
        <f t="shared" ref="A120:B122" si="31">A119</f>
        <v>0</v>
      </c>
      <c r="B120" s="1">
        <f t="shared" si="31"/>
        <v>0</v>
      </c>
      <c r="C120" s="12"/>
      <c r="D120" s="13"/>
      <c r="E120" s="1">
        <f t="shared" si="18"/>
        <v>0</v>
      </c>
      <c r="F120" s="19"/>
    </row>
    <row r="121" spans="1:6" x14ac:dyDescent="0.25">
      <c r="A121" s="4">
        <f t="shared" si="31"/>
        <v>0</v>
      </c>
      <c r="B121" s="1">
        <f t="shared" si="31"/>
        <v>0</v>
      </c>
      <c r="C121" s="12"/>
      <c r="D121" s="13"/>
      <c r="E121" s="1">
        <f t="shared" si="18"/>
        <v>0</v>
      </c>
      <c r="F121" s="19"/>
    </row>
    <row r="122" spans="1:6" ht="15.75" thickBot="1" x14ac:dyDescent="0.3">
      <c r="A122" s="5">
        <f t="shared" si="31"/>
        <v>0</v>
      </c>
      <c r="B122" s="6">
        <f t="shared" si="31"/>
        <v>0</v>
      </c>
      <c r="C122" s="14"/>
      <c r="D122" s="15"/>
      <c r="E122" s="6">
        <f t="shared" si="18"/>
        <v>0</v>
      </c>
      <c r="F122" s="20"/>
    </row>
  </sheetData>
  <sheetProtection sheet="1" objects="1" scenarios="1" selectLockedCells="1"/>
  <dataValidations count="2">
    <dataValidation type="whole" allowBlank="1" showInputMessage="1" showErrorMessage="1" errorTitle="Falscher Durchmesser" error="Du musst hier den Durchmesser in mm eingeben." sqref="D3:D122" xr:uid="{00000000-0002-0000-0300-000000000000}">
      <formula1>0</formula1>
      <formula2>1000</formula2>
    </dataValidation>
    <dataValidation type="whole" allowBlank="1" showInputMessage="1" showErrorMessage="1" errorTitle="Falscher Umfang" error="Du musst hier den Umfang in mm eingeben." sqref="F3:F122" xr:uid="{00000000-0002-0000-0300-000001000000}">
      <formula1>0</formula1>
      <formula2>3000</formula2>
    </dataValidation>
  </dataValidations>
  <pageMargins left="0.7" right="0.7" top="0.78740157499999996" bottom="0.78740157499999996" header="0.3" footer="0.3"/>
  <pageSetup paperSize="9" orientation="portrait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Y133"/>
  <sheetViews>
    <sheetView workbookViewId="0">
      <selection activeCell="G4" sqref="G4"/>
    </sheetView>
  </sheetViews>
  <sheetFormatPr baseColWidth="10" defaultRowHeight="15" x14ac:dyDescent="0.25"/>
  <cols>
    <col min="1" max="1" width="8.85546875" bestFit="1" customWidth="1"/>
    <col min="2" max="2" width="15.5703125" bestFit="1" customWidth="1"/>
    <col min="3" max="3" width="18" bestFit="1" customWidth="1"/>
    <col min="4" max="4" width="20.5703125" bestFit="1" customWidth="1"/>
    <col min="5" max="5" width="12.5703125" bestFit="1" customWidth="1"/>
    <col min="6" max="6" width="8" bestFit="1" customWidth="1"/>
    <col min="7" max="7" width="9.7109375" bestFit="1" customWidth="1"/>
    <col min="9" max="9" width="15.85546875" style="23" bestFit="1" customWidth="1"/>
    <col min="10" max="10" width="12.5703125" style="23" bestFit="1" customWidth="1"/>
    <col min="11" max="11" width="11.42578125" style="23"/>
  </cols>
  <sheetData>
    <row r="1" spans="1:25" x14ac:dyDescent="0.25">
      <c r="A1" s="9" t="s">
        <v>24</v>
      </c>
      <c r="B1" s="9" t="s">
        <v>0</v>
      </c>
      <c r="C1" s="9" t="s">
        <v>1</v>
      </c>
      <c r="D1" s="9" t="s">
        <v>3</v>
      </c>
      <c r="E1" s="9" t="s">
        <v>19</v>
      </c>
      <c r="F1" s="9" t="s">
        <v>20</v>
      </c>
      <c r="G1" s="9" t="s">
        <v>21</v>
      </c>
      <c r="I1" s="23" t="s">
        <v>25</v>
      </c>
      <c r="J1" s="23" t="s">
        <v>19</v>
      </c>
      <c r="K1" s="23" t="s">
        <v>20</v>
      </c>
      <c r="R1" t="s">
        <v>23</v>
      </c>
      <c r="S1" t="s">
        <v>22</v>
      </c>
      <c r="T1" t="s">
        <v>0</v>
      </c>
      <c r="U1" t="s">
        <v>1</v>
      </c>
      <c r="V1" t="s">
        <v>3</v>
      </c>
      <c r="W1" t="s">
        <v>19</v>
      </c>
      <c r="X1" t="s">
        <v>20</v>
      </c>
      <c r="Y1" t="s">
        <v>21</v>
      </c>
    </row>
    <row r="2" spans="1:25" x14ac:dyDescent="0.25">
      <c r="A2" s="22">
        <v>1</v>
      </c>
      <c r="B2" s="22" t="str">
        <f>IF(A2&gt;0,VLOOKUP($A2,$R$2:$X$131,3,FALSE),"")</f>
        <v>Anna</v>
      </c>
      <c r="C2" s="22" t="str">
        <f>IF(A2&gt;0,VLOOKUP($A2,$R$2:$X$131,4,FALSE),"")</f>
        <v>Analysis</v>
      </c>
      <c r="D2" s="22" t="str">
        <f>IF(A2&gt;0,VLOOKUP($A2,$R$2:$X$131,5,FALSE),"")</f>
        <v>Marmeladenglas</v>
      </c>
      <c r="E2" s="22">
        <f>IF(A2&gt;0,VLOOKUP($A2,$R$2:$X$131,6,FALSE),"")</f>
        <v>70</v>
      </c>
      <c r="F2" s="22">
        <f>IF(A2&gt;0,VLOOKUP($A2,$R$2:$X$131,7,FALSE),"")</f>
        <v>200</v>
      </c>
      <c r="G2" s="24"/>
      <c r="I2" s="23" t="str">
        <f>IF(AND(B2&lt;&gt;"",G2&lt;&gt;"x"),LEFT(B2,5)&amp;"_"&amp;LEFT(C2,1)&amp;"._"&amp;LEFT(D2,5),"")</f>
        <v>Anna_A._Marme</v>
      </c>
      <c r="J2" s="23">
        <f>IF(AND(B2&lt;&gt;"",G2&lt;&gt;"x"),E2,0)</f>
        <v>70</v>
      </c>
      <c r="K2" s="23">
        <f>IF(AND(B2&lt;&gt;"",G2&lt;&gt;"x"),F2,0)</f>
        <v>200</v>
      </c>
      <c r="R2">
        <f>IF(T2&lt;&gt;"",RANK(S2,$S$2:$S$131,1),1000)</f>
        <v>1</v>
      </c>
      <c r="S2" s="22">
        <f>1</f>
        <v>1</v>
      </c>
      <c r="T2" s="22" t="str">
        <f>IF(Messwerte!$D3&lt;&gt;0,Messwerte!A3,"")</f>
        <v>Anna</v>
      </c>
      <c r="U2" s="22" t="str">
        <f>IF(Messwerte!$D3&lt;&gt;0,Messwerte!B3,"")</f>
        <v>Analysis</v>
      </c>
      <c r="V2" s="22" t="str">
        <f>IF(Messwerte!$D3&lt;&gt;0,Messwerte!C3,"")</f>
        <v>Marmeladenglas</v>
      </c>
      <c r="W2" s="22">
        <f>IF(Messwerte!$D3&lt;&gt;0,Messwerte!D3,"")</f>
        <v>70</v>
      </c>
      <c r="X2" s="22">
        <f>IF(Messwerte!$D3&lt;&gt;0,Messwerte!F3,"")</f>
        <v>200</v>
      </c>
    </row>
    <row r="3" spans="1:25" x14ac:dyDescent="0.25">
      <c r="A3" s="22">
        <f>IF(AND(A2+1&lt;=$S$133,A2&gt;0),A2+1,0)</f>
        <v>2</v>
      </c>
      <c r="B3" s="22" t="str">
        <f t="shared" ref="B3:B66" si="0">IF(A3&gt;0,VLOOKUP($A3,$R$2:$X$131,3,FALSE),"")</f>
        <v>Anna</v>
      </c>
      <c r="C3" s="22" t="str">
        <f t="shared" ref="C3:C66" si="1">IF(A3&gt;0,VLOOKUP($A3,$R$2:$X$131,4,FALSE),"")</f>
        <v>Analysis</v>
      </c>
      <c r="D3" s="22" t="str">
        <f t="shared" ref="D3:D66" si="2">IF(A3&gt;0,VLOOKUP($A3,$R$2:$X$131,5,FALSE),"")</f>
        <v>Großes Glas</v>
      </c>
      <c r="E3" s="22">
        <f t="shared" ref="E3:E66" si="3">IF(A3&gt;0,VLOOKUP($A3,$R$2:$X$131,6,FALSE),"")</f>
        <v>90</v>
      </c>
      <c r="F3" s="22">
        <f t="shared" ref="F3:F66" si="4">IF(A3&gt;0,VLOOKUP($A3,$R$2:$X$131,7,FALSE),"")</f>
        <v>290</v>
      </c>
      <c r="G3" s="24"/>
      <c r="I3" s="23" t="str">
        <f t="shared" ref="I3:I66" si="5">IF(AND(B3&lt;&gt;"",G3&lt;&gt;"x"),LEFT(B3,5)&amp;"_"&amp;LEFT(C3,1)&amp;"._"&amp;LEFT(D3,5),"")</f>
        <v>Anna_A._Große</v>
      </c>
      <c r="J3" s="23">
        <f t="shared" ref="J3:J66" si="6">IF(AND(B3&lt;&gt;"",G3&lt;&gt;"x"),E3,0)</f>
        <v>90</v>
      </c>
      <c r="K3" s="23">
        <f t="shared" ref="K3:K66" si="7">IF(AND(B3&lt;&gt;"",G3&lt;&gt;"x"),F3,0)</f>
        <v>290</v>
      </c>
      <c r="R3">
        <f t="shared" ref="R3:R66" si="8">IF(T3&lt;&gt;"",RANK(S3,$S$2:$S$131,1),1000)</f>
        <v>2</v>
      </c>
      <c r="S3" s="22">
        <f>IF(T3&lt;&gt;"",IF(S2&gt;1000,S2-INT(S2/1000)*1000+1,S2+1),1000+S2)</f>
        <v>2</v>
      </c>
      <c r="T3" s="22" t="str">
        <f>IF(Messwerte!$D4&lt;&gt;0,Messwerte!A4,"")</f>
        <v>Anna</v>
      </c>
      <c r="U3" s="22" t="str">
        <f>IF(Messwerte!$D4&lt;&gt;0,Messwerte!B4,"")</f>
        <v>Analysis</v>
      </c>
      <c r="V3" s="22" t="str">
        <f>IF(Messwerte!$D4&lt;&gt;0,Messwerte!C4,"")</f>
        <v>Großes Glas</v>
      </c>
      <c r="W3" s="22">
        <f>IF(Messwerte!$D4&lt;&gt;0,Messwerte!D4,"")</f>
        <v>90</v>
      </c>
      <c r="X3" s="22">
        <f>IF(Messwerte!$D4&lt;&gt;0,Messwerte!F4,"")</f>
        <v>290</v>
      </c>
    </row>
    <row r="4" spans="1:25" x14ac:dyDescent="0.25">
      <c r="A4" s="22">
        <f t="shared" ref="A4:A67" si="9">IF(AND(A3+1&lt;=$S$133,A3&gt;0),A3+1,0)</f>
        <v>3</v>
      </c>
      <c r="B4" s="22" t="str">
        <f t="shared" si="0"/>
        <v>Anna</v>
      </c>
      <c r="C4" s="22" t="str">
        <f t="shared" si="1"/>
        <v>Analysis</v>
      </c>
      <c r="D4" s="22" t="str">
        <f t="shared" si="2"/>
        <v>Joghurtbecher</v>
      </c>
      <c r="E4" s="22">
        <f t="shared" si="3"/>
        <v>90</v>
      </c>
      <c r="F4" s="22">
        <f t="shared" si="4"/>
        <v>290</v>
      </c>
      <c r="G4" s="24" t="s">
        <v>51</v>
      </c>
      <c r="I4" s="23" t="str">
        <f t="shared" si="5"/>
        <v/>
      </c>
      <c r="J4" s="23">
        <f t="shared" si="6"/>
        <v>0</v>
      </c>
      <c r="K4" s="23">
        <f t="shared" si="7"/>
        <v>0</v>
      </c>
      <c r="R4">
        <f t="shared" si="8"/>
        <v>3</v>
      </c>
      <c r="S4" s="22">
        <f t="shared" ref="S4:S67" si="10">IF(T4&lt;&gt;"",IF(S3&gt;1000,S3-INT(S3/1000)*1000+1,S3+1),1000+S3)</f>
        <v>3</v>
      </c>
      <c r="T4" s="22" t="str">
        <f>IF(Messwerte!$D5&lt;&gt;0,Messwerte!A5,"")</f>
        <v>Anna</v>
      </c>
      <c r="U4" s="22" t="str">
        <f>IF(Messwerte!$D5&lt;&gt;0,Messwerte!B5,"")</f>
        <v>Analysis</v>
      </c>
      <c r="V4" s="22" t="str">
        <f>IF(Messwerte!$D5&lt;&gt;0,Messwerte!C5,"")</f>
        <v>Joghurtbecher</v>
      </c>
      <c r="W4" s="22">
        <f>IF(Messwerte!$D5&lt;&gt;0,Messwerte!D5,"")</f>
        <v>90</v>
      </c>
      <c r="X4" s="22">
        <f>IF(Messwerte!$D5&lt;&gt;0,Messwerte!F5,"")</f>
        <v>290</v>
      </c>
    </row>
    <row r="5" spans="1:25" x14ac:dyDescent="0.25">
      <c r="A5" s="22">
        <f t="shared" si="9"/>
        <v>4</v>
      </c>
      <c r="B5" s="22" t="str">
        <f t="shared" si="0"/>
        <v>Anna</v>
      </c>
      <c r="C5" s="22" t="str">
        <f t="shared" si="1"/>
        <v>Analysis</v>
      </c>
      <c r="D5" s="22" t="str">
        <f t="shared" si="2"/>
        <v>Behälter</v>
      </c>
      <c r="E5" s="22">
        <f t="shared" si="3"/>
        <v>134</v>
      </c>
      <c r="F5" s="22">
        <f t="shared" si="4"/>
        <v>335</v>
      </c>
      <c r="G5" s="24"/>
      <c r="I5" s="23" t="str">
        <f t="shared" si="5"/>
        <v>Anna_A._Behäl</v>
      </c>
      <c r="J5" s="23">
        <f t="shared" si="6"/>
        <v>134</v>
      </c>
      <c r="K5" s="23">
        <f t="shared" si="7"/>
        <v>335</v>
      </c>
      <c r="R5">
        <f t="shared" si="8"/>
        <v>4</v>
      </c>
      <c r="S5" s="22">
        <f t="shared" si="10"/>
        <v>4</v>
      </c>
      <c r="T5" s="22" t="str">
        <f>IF(Messwerte!$D6&lt;&gt;0,Messwerte!A6,"")</f>
        <v>Anna</v>
      </c>
      <c r="U5" s="22" t="str">
        <f>IF(Messwerte!$D6&lt;&gt;0,Messwerte!B6,"")</f>
        <v>Analysis</v>
      </c>
      <c r="V5" s="22" t="str">
        <f>IF(Messwerte!$D6&lt;&gt;0,Messwerte!C6,"")</f>
        <v>Behälter</v>
      </c>
      <c r="W5" s="22">
        <f>IF(Messwerte!$D6&lt;&gt;0,Messwerte!D6,"")</f>
        <v>134</v>
      </c>
      <c r="X5" s="22">
        <f>IF(Messwerte!$D6&lt;&gt;0,Messwerte!F6,"")</f>
        <v>335</v>
      </c>
    </row>
    <row r="6" spans="1:25" x14ac:dyDescent="0.25">
      <c r="A6" s="22">
        <f t="shared" si="9"/>
        <v>5</v>
      </c>
      <c r="B6" s="22" t="str">
        <f t="shared" si="0"/>
        <v>Berd</v>
      </c>
      <c r="C6" s="22" t="str">
        <f t="shared" si="1"/>
        <v>Binomi</v>
      </c>
      <c r="D6" s="22" t="str">
        <f t="shared" si="2"/>
        <v xml:space="preserve">Klebeband </v>
      </c>
      <c r="E6" s="22">
        <f t="shared" si="3"/>
        <v>45</v>
      </c>
      <c r="F6" s="22">
        <f t="shared" si="4"/>
        <v>145</v>
      </c>
      <c r="G6" s="24"/>
      <c r="I6" s="23" t="str">
        <f t="shared" si="5"/>
        <v>Berd_B._Klebe</v>
      </c>
      <c r="J6" s="23">
        <f t="shared" si="6"/>
        <v>45</v>
      </c>
      <c r="K6" s="23">
        <f t="shared" si="7"/>
        <v>145</v>
      </c>
      <c r="R6">
        <f t="shared" si="8"/>
        <v>5</v>
      </c>
      <c r="S6" s="22">
        <f t="shared" si="10"/>
        <v>5</v>
      </c>
      <c r="T6" s="22" t="str">
        <f>IF(Messwerte!$D7&lt;&gt;0,Messwerte!A7,"")</f>
        <v>Berd</v>
      </c>
      <c r="U6" s="22" t="str">
        <f>IF(Messwerte!$D7&lt;&gt;0,Messwerte!B7,"")</f>
        <v>Binomi</v>
      </c>
      <c r="V6" s="22" t="str">
        <f>IF(Messwerte!$D7&lt;&gt;0,Messwerte!C7,"")</f>
        <v xml:space="preserve">Klebeband </v>
      </c>
      <c r="W6" s="22">
        <f>IF(Messwerte!$D7&lt;&gt;0,Messwerte!D7,"")</f>
        <v>45</v>
      </c>
      <c r="X6" s="22">
        <f>IF(Messwerte!$D7&lt;&gt;0,Messwerte!F7,"")</f>
        <v>145</v>
      </c>
    </row>
    <row r="7" spans="1:25" x14ac:dyDescent="0.25">
      <c r="A7" s="22">
        <f t="shared" si="9"/>
        <v>6</v>
      </c>
      <c r="B7" s="22" t="str">
        <f t="shared" si="0"/>
        <v>Ceyda</v>
      </c>
      <c r="C7" s="22" t="str">
        <f t="shared" si="1"/>
        <v>Cantor</v>
      </c>
      <c r="D7" s="22" t="str">
        <f t="shared" si="2"/>
        <v>Schüssel</v>
      </c>
      <c r="E7" s="22">
        <f t="shared" si="3"/>
        <v>130</v>
      </c>
      <c r="F7" s="22">
        <f t="shared" si="4"/>
        <v>405</v>
      </c>
      <c r="G7" s="24"/>
      <c r="I7" s="23" t="str">
        <f t="shared" si="5"/>
        <v>Ceyda_C._Schüs</v>
      </c>
      <c r="J7" s="23">
        <f t="shared" si="6"/>
        <v>130</v>
      </c>
      <c r="K7" s="23">
        <f t="shared" si="7"/>
        <v>405</v>
      </c>
      <c r="R7">
        <f t="shared" si="8"/>
        <v>1000</v>
      </c>
      <c r="S7" s="22">
        <f t="shared" si="10"/>
        <v>1005</v>
      </c>
      <c r="T7" s="22" t="str">
        <f>IF(Messwerte!$D8&lt;&gt;0,Messwerte!A8,"")</f>
        <v/>
      </c>
      <c r="U7" s="22" t="str">
        <f>IF(Messwerte!$D8&lt;&gt;0,Messwerte!B8,"")</f>
        <v/>
      </c>
      <c r="V7" s="22" t="str">
        <f>IF(Messwerte!$D8&lt;&gt;0,Messwerte!C8,"")</f>
        <v/>
      </c>
      <c r="W7" s="22" t="str">
        <f>IF(Messwerte!$D8&lt;&gt;0,Messwerte!D8,"")</f>
        <v/>
      </c>
      <c r="X7" s="22" t="str">
        <f>IF(Messwerte!$D8&lt;&gt;0,Messwerte!F8,"")</f>
        <v/>
      </c>
    </row>
    <row r="8" spans="1:25" x14ac:dyDescent="0.25">
      <c r="A8" s="22">
        <f t="shared" si="9"/>
        <v>7</v>
      </c>
      <c r="B8" s="22" t="str">
        <f t="shared" si="0"/>
        <v>Ceyda</v>
      </c>
      <c r="C8" s="22" t="str">
        <f t="shared" si="1"/>
        <v>Cantor</v>
      </c>
      <c r="D8" s="22" t="str">
        <f t="shared" si="2"/>
        <v>Schneekugelboden</v>
      </c>
      <c r="E8" s="22">
        <f t="shared" si="3"/>
        <v>55</v>
      </c>
      <c r="F8" s="22">
        <f t="shared" si="4"/>
        <v>213</v>
      </c>
      <c r="G8" s="24"/>
      <c r="I8" s="23" t="str">
        <f t="shared" si="5"/>
        <v>Ceyda_C._Schne</v>
      </c>
      <c r="J8" s="23">
        <f t="shared" si="6"/>
        <v>55</v>
      </c>
      <c r="K8" s="23">
        <f t="shared" si="7"/>
        <v>213</v>
      </c>
      <c r="R8">
        <f t="shared" si="8"/>
        <v>1000</v>
      </c>
      <c r="S8" s="22">
        <f t="shared" si="10"/>
        <v>2005</v>
      </c>
      <c r="T8" s="22" t="str">
        <f>IF(Messwerte!$D9&lt;&gt;0,Messwerte!A9,"")</f>
        <v/>
      </c>
      <c r="U8" s="22" t="str">
        <f>IF(Messwerte!$D9&lt;&gt;0,Messwerte!B9,"")</f>
        <v/>
      </c>
      <c r="V8" s="22" t="str">
        <f>IF(Messwerte!$D9&lt;&gt;0,Messwerte!C9,"")</f>
        <v/>
      </c>
      <c r="W8" s="22" t="str">
        <f>IF(Messwerte!$D9&lt;&gt;0,Messwerte!D9,"")</f>
        <v/>
      </c>
      <c r="X8" s="22" t="str">
        <f>IF(Messwerte!$D9&lt;&gt;0,Messwerte!F9,"")</f>
        <v/>
      </c>
    </row>
    <row r="9" spans="1:25" x14ac:dyDescent="0.25">
      <c r="A9" s="22">
        <f t="shared" si="9"/>
        <v>8</v>
      </c>
      <c r="B9" s="22" t="str">
        <f t="shared" si="0"/>
        <v>Ceyda</v>
      </c>
      <c r="C9" s="22" t="str">
        <f t="shared" si="1"/>
        <v>Cantor</v>
      </c>
      <c r="D9" s="22" t="str">
        <f t="shared" si="2"/>
        <v>Tesafilm</v>
      </c>
      <c r="E9" s="22">
        <f t="shared" si="3"/>
        <v>40</v>
      </c>
      <c r="F9" s="22">
        <f t="shared" si="4"/>
        <v>146</v>
      </c>
      <c r="G9" s="24"/>
      <c r="I9" s="23" t="str">
        <f t="shared" si="5"/>
        <v>Ceyda_C._Tesaf</v>
      </c>
      <c r="J9" s="23">
        <f t="shared" si="6"/>
        <v>40</v>
      </c>
      <c r="K9" s="23">
        <f t="shared" si="7"/>
        <v>146</v>
      </c>
      <c r="R9">
        <f t="shared" si="8"/>
        <v>1000</v>
      </c>
      <c r="S9" s="22">
        <f t="shared" si="10"/>
        <v>3005</v>
      </c>
      <c r="T9" s="22" t="str">
        <f>IF(Messwerte!$D10&lt;&gt;0,Messwerte!A10,"")</f>
        <v/>
      </c>
      <c r="U9" s="22" t="str">
        <f>IF(Messwerte!$D10&lt;&gt;0,Messwerte!B10,"")</f>
        <v/>
      </c>
      <c r="V9" s="22" t="str">
        <f>IF(Messwerte!$D10&lt;&gt;0,Messwerte!C10,"")</f>
        <v/>
      </c>
      <c r="W9" s="22" t="str">
        <f>IF(Messwerte!$D10&lt;&gt;0,Messwerte!D10,"")</f>
        <v/>
      </c>
      <c r="X9" s="22" t="str">
        <f>IF(Messwerte!$D10&lt;&gt;0,Messwerte!F10,"")</f>
        <v/>
      </c>
    </row>
    <row r="10" spans="1:25" x14ac:dyDescent="0.25">
      <c r="A10" s="22">
        <f t="shared" si="9"/>
        <v>9</v>
      </c>
      <c r="B10" s="22" t="str">
        <f t="shared" si="0"/>
        <v>Ceyda</v>
      </c>
      <c r="C10" s="22" t="str">
        <f t="shared" si="1"/>
        <v>Cantor</v>
      </c>
      <c r="D10" s="22" t="str">
        <f t="shared" si="2"/>
        <v>Dosendeckel</v>
      </c>
      <c r="E10" s="22">
        <f t="shared" si="3"/>
        <v>76</v>
      </c>
      <c r="F10" s="22">
        <f t="shared" si="4"/>
        <v>265</v>
      </c>
      <c r="G10" s="24"/>
      <c r="I10" s="23" t="str">
        <f t="shared" si="5"/>
        <v>Ceyda_C._Dosen</v>
      </c>
      <c r="J10" s="23">
        <f t="shared" si="6"/>
        <v>76</v>
      </c>
      <c r="K10" s="23">
        <f t="shared" si="7"/>
        <v>265</v>
      </c>
      <c r="R10">
        <f t="shared" si="8"/>
        <v>6</v>
      </c>
      <c r="S10" s="22">
        <f t="shared" si="10"/>
        <v>6</v>
      </c>
      <c r="T10" s="22" t="str">
        <f>IF(Messwerte!$D11&lt;&gt;0,Messwerte!A11,"")</f>
        <v>Ceyda</v>
      </c>
      <c r="U10" s="22" t="str">
        <f>IF(Messwerte!$D11&lt;&gt;0,Messwerte!B11,"")</f>
        <v>Cantor</v>
      </c>
      <c r="V10" s="22" t="str">
        <f>IF(Messwerte!$D11&lt;&gt;0,Messwerte!C11,"")</f>
        <v>Schüssel</v>
      </c>
      <c r="W10" s="22">
        <f>IF(Messwerte!$D11&lt;&gt;0,Messwerte!D11,"")</f>
        <v>130</v>
      </c>
      <c r="X10" s="22">
        <f>IF(Messwerte!$D11&lt;&gt;0,Messwerte!F11,"")</f>
        <v>405</v>
      </c>
    </row>
    <row r="11" spans="1:25" x14ac:dyDescent="0.25">
      <c r="A11" s="22">
        <f t="shared" si="9"/>
        <v>10</v>
      </c>
      <c r="B11" s="22" t="str">
        <f t="shared" si="0"/>
        <v>David</v>
      </c>
      <c r="C11" s="22" t="str">
        <f t="shared" si="1"/>
        <v>Diagonal</v>
      </c>
      <c r="D11" s="22" t="str">
        <f t="shared" si="2"/>
        <v>Tasse</v>
      </c>
      <c r="E11" s="22">
        <f t="shared" si="3"/>
        <v>64</v>
      </c>
      <c r="F11" s="22">
        <f t="shared" si="4"/>
        <v>290</v>
      </c>
      <c r="G11" s="24"/>
      <c r="I11" s="23" t="str">
        <f t="shared" si="5"/>
        <v>David_D._Tasse</v>
      </c>
      <c r="J11" s="23">
        <f t="shared" si="6"/>
        <v>64</v>
      </c>
      <c r="K11" s="23">
        <f t="shared" si="7"/>
        <v>290</v>
      </c>
      <c r="R11">
        <f t="shared" si="8"/>
        <v>7</v>
      </c>
      <c r="S11" s="22">
        <f t="shared" si="10"/>
        <v>7</v>
      </c>
      <c r="T11" s="22" t="str">
        <f>IF(Messwerte!$D12&lt;&gt;0,Messwerte!A12,"")</f>
        <v>Ceyda</v>
      </c>
      <c r="U11" s="22" t="str">
        <f>IF(Messwerte!$D12&lt;&gt;0,Messwerte!B12,"")</f>
        <v>Cantor</v>
      </c>
      <c r="V11" s="22" t="str">
        <f>IF(Messwerte!$D12&lt;&gt;0,Messwerte!C12,"")</f>
        <v>Schneekugelboden</v>
      </c>
      <c r="W11" s="22">
        <f>IF(Messwerte!$D12&lt;&gt;0,Messwerte!D12,"")</f>
        <v>55</v>
      </c>
      <c r="X11" s="22">
        <f>IF(Messwerte!$D12&lt;&gt;0,Messwerte!F12,"")</f>
        <v>213</v>
      </c>
    </row>
    <row r="12" spans="1:25" x14ac:dyDescent="0.25">
      <c r="A12" s="22">
        <f t="shared" si="9"/>
        <v>11</v>
      </c>
      <c r="B12" s="22" t="str">
        <f t="shared" si="0"/>
        <v>David</v>
      </c>
      <c r="C12" s="22" t="str">
        <f t="shared" si="1"/>
        <v>Diagonal</v>
      </c>
      <c r="D12" s="22" t="str">
        <f t="shared" si="2"/>
        <v>Blumentopf</v>
      </c>
      <c r="E12" s="22">
        <f t="shared" si="3"/>
        <v>140</v>
      </c>
      <c r="F12" s="22">
        <f t="shared" si="4"/>
        <v>440</v>
      </c>
      <c r="G12" s="24"/>
      <c r="I12" s="23" t="str">
        <f t="shared" si="5"/>
        <v>David_D._Blume</v>
      </c>
      <c r="J12" s="23">
        <f t="shared" si="6"/>
        <v>140</v>
      </c>
      <c r="K12" s="23">
        <f t="shared" si="7"/>
        <v>440</v>
      </c>
      <c r="R12">
        <f t="shared" si="8"/>
        <v>8</v>
      </c>
      <c r="S12" s="22">
        <f t="shared" si="10"/>
        <v>8</v>
      </c>
      <c r="T12" s="22" t="str">
        <f>IF(Messwerte!$D13&lt;&gt;0,Messwerte!A13,"")</f>
        <v>Ceyda</v>
      </c>
      <c r="U12" s="22" t="str">
        <f>IF(Messwerte!$D13&lt;&gt;0,Messwerte!B13,"")</f>
        <v>Cantor</v>
      </c>
      <c r="V12" s="22" t="str">
        <f>IF(Messwerte!$D13&lt;&gt;0,Messwerte!C13,"")</f>
        <v>Tesafilm</v>
      </c>
      <c r="W12" s="22">
        <f>IF(Messwerte!$D13&lt;&gt;0,Messwerte!D13,"")</f>
        <v>40</v>
      </c>
      <c r="X12" s="22">
        <f>IF(Messwerte!$D13&lt;&gt;0,Messwerte!F13,"")</f>
        <v>146</v>
      </c>
    </row>
    <row r="13" spans="1:25" x14ac:dyDescent="0.25">
      <c r="A13" s="22">
        <f t="shared" si="9"/>
        <v>12</v>
      </c>
      <c r="B13" s="22" t="str">
        <f t="shared" si="0"/>
        <v>David</v>
      </c>
      <c r="C13" s="22" t="str">
        <f t="shared" si="1"/>
        <v>Diagonal</v>
      </c>
      <c r="D13" s="22" t="str">
        <f t="shared" si="2"/>
        <v>Schüssel</v>
      </c>
      <c r="E13" s="22">
        <f t="shared" si="3"/>
        <v>290</v>
      </c>
      <c r="F13" s="22">
        <f t="shared" si="4"/>
        <v>620</v>
      </c>
      <c r="G13" s="24"/>
      <c r="I13" s="23" t="str">
        <f t="shared" si="5"/>
        <v>David_D._Schüs</v>
      </c>
      <c r="J13" s="23">
        <f t="shared" si="6"/>
        <v>290</v>
      </c>
      <c r="K13" s="23">
        <f t="shared" si="7"/>
        <v>620</v>
      </c>
      <c r="R13">
        <f t="shared" si="8"/>
        <v>9</v>
      </c>
      <c r="S13" s="22">
        <f t="shared" si="10"/>
        <v>9</v>
      </c>
      <c r="T13" s="22" t="str">
        <f>IF(Messwerte!$D14&lt;&gt;0,Messwerte!A14,"")</f>
        <v>Ceyda</v>
      </c>
      <c r="U13" s="22" t="str">
        <f>IF(Messwerte!$D14&lt;&gt;0,Messwerte!B14,"")</f>
        <v>Cantor</v>
      </c>
      <c r="V13" s="22" t="str">
        <f>IF(Messwerte!$D14&lt;&gt;0,Messwerte!C14,"")</f>
        <v>Dosendeckel</v>
      </c>
      <c r="W13" s="22">
        <f>IF(Messwerte!$D14&lt;&gt;0,Messwerte!D14,"")</f>
        <v>76</v>
      </c>
      <c r="X13" s="22">
        <f>IF(Messwerte!$D14&lt;&gt;0,Messwerte!F14,"")</f>
        <v>265</v>
      </c>
    </row>
    <row r="14" spans="1:25" x14ac:dyDescent="0.25">
      <c r="A14" s="22">
        <f t="shared" si="9"/>
        <v>13</v>
      </c>
      <c r="B14" s="22" t="str">
        <f t="shared" si="0"/>
        <v>David</v>
      </c>
      <c r="C14" s="22" t="str">
        <f t="shared" si="1"/>
        <v>Diagonal</v>
      </c>
      <c r="D14" s="22" t="str">
        <f t="shared" si="2"/>
        <v>Lampe</v>
      </c>
      <c r="E14" s="22">
        <f t="shared" si="3"/>
        <v>74</v>
      </c>
      <c r="F14" s="22">
        <f t="shared" si="4"/>
        <v>420</v>
      </c>
      <c r="G14" s="24"/>
      <c r="I14" s="23" t="str">
        <f t="shared" si="5"/>
        <v>David_D._Lampe</v>
      </c>
      <c r="J14" s="23">
        <f t="shared" si="6"/>
        <v>74</v>
      </c>
      <c r="K14" s="23">
        <f t="shared" si="7"/>
        <v>420</v>
      </c>
      <c r="R14">
        <f t="shared" si="8"/>
        <v>10</v>
      </c>
      <c r="S14" s="22">
        <f t="shared" si="10"/>
        <v>10</v>
      </c>
      <c r="T14" s="22" t="str">
        <f>IF(Messwerte!$D15&lt;&gt;0,Messwerte!A15,"")</f>
        <v>David</v>
      </c>
      <c r="U14" s="22" t="str">
        <f>IF(Messwerte!$D15&lt;&gt;0,Messwerte!B15,"")</f>
        <v>Diagonal</v>
      </c>
      <c r="V14" s="22" t="str">
        <f>IF(Messwerte!$D15&lt;&gt;0,Messwerte!C15,"")</f>
        <v>Tasse</v>
      </c>
      <c r="W14" s="22">
        <f>IF(Messwerte!$D15&lt;&gt;0,Messwerte!D15,"")</f>
        <v>64</v>
      </c>
      <c r="X14" s="22">
        <f>IF(Messwerte!$D15&lt;&gt;0,Messwerte!F15,"")</f>
        <v>290</v>
      </c>
    </row>
    <row r="15" spans="1:25" x14ac:dyDescent="0.25">
      <c r="A15" s="22">
        <f t="shared" si="9"/>
        <v>0</v>
      </c>
      <c r="B15" s="22" t="str">
        <f t="shared" si="0"/>
        <v/>
      </c>
      <c r="C15" s="22" t="str">
        <f t="shared" si="1"/>
        <v/>
      </c>
      <c r="D15" s="22" t="str">
        <f t="shared" si="2"/>
        <v/>
      </c>
      <c r="E15" s="22" t="str">
        <f t="shared" si="3"/>
        <v/>
      </c>
      <c r="F15" s="22" t="str">
        <f t="shared" si="4"/>
        <v/>
      </c>
      <c r="G15" s="24"/>
      <c r="I15" s="23" t="str">
        <f t="shared" si="5"/>
        <v/>
      </c>
      <c r="J15" s="23">
        <f t="shared" si="6"/>
        <v>0</v>
      </c>
      <c r="K15" s="23">
        <f t="shared" si="7"/>
        <v>0</v>
      </c>
      <c r="R15">
        <f t="shared" si="8"/>
        <v>11</v>
      </c>
      <c r="S15" s="22">
        <f t="shared" si="10"/>
        <v>11</v>
      </c>
      <c r="T15" s="22" t="str">
        <f>IF(Messwerte!$D16&lt;&gt;0,Messwerte!A16,"")</f>
        <v>David</v>
      </c>
      <c r="U15" s="22" t="str">
        <f>IF(Messwerte!$D16&lt;&gt;0,Messwerte!B16,"")</f>
        <v>Diagonal</v>
      </c>
      <c r="V15" s="22" t="str">
        <f>IF(Messwerte!$D16&lt;&gt;0,Messwerte!C16,"")</f>
        <v>Blumentopf</v>
      </c>
      <c r="W15" s="22">
        <f>IF(Messwerte!$D16&lt;&gt;0,Messwerte!D16,"")</f>
        <v>140</v>
      </c>
      <c r="X15" s="22">
        <f>IF(Messwerte!$D16&lt;&gt;0,Messwerte!F16,"")</f>
        <v>440</v>
      </c>
    </row>
    <row r="16" spans="1:25" x14ac:dyDescent="0.25">
      <c r="A16" s="22">
        <f t="shared" si="9"/>
        <v>0</v>
      </c>
      <c r="B16" s="22" t="str">
        <f t="shared" si="0"/>
        <v/>
      </c>
      <c r="C16" s="22" t="str">
        <f t="shared" si="1"/>
        <v/>
      </c>
      <c r="D16" s="22" t="str">
        <f t="shared" si="2"/>
        <v/>
      </c>
      <c r="E16" s="22" t="str">
        <f t="shared" si="3"/>
        <v/>
      </c>
      <c r="F16" s="22" t="str">
        <f t="shared" si="4"/>
        <v/>
      </c>
      <c r="G16" s="24"/>
      <c r="I16" s="23" t="str">
        <f t="shared" si="5"/>
        <v/>
      </c>
      <c r="J16" s="23">
        <f t="shared" si="6"/>
        <v>0</v>
      </c>
      <c r="K16" s="23">
        <f t="shared" si="7"/>
        <v>0</v>
      </c>
      <c r="R16">
        <f t="shared" si="8"/>
        <v>12</v>
      </c>
      <c r="S16" s="22">
        <f t="shared" si="10"/>
        <v>12</v>
      </c>
      <c r="T16" s="22" t="str">
        <f>IF(Messwerte!$D17&lt;&gt;0,Messwerte!A17,"")</f>
        <v>David</v>
      </c>
      <c r="U16" s="22" t="str">
        <f>IF(Messwerte!$D17&lt;&gt;0,Messwerte!B17,"")</f>
        <v>Diagonal</v>
      </c>
      <c r="V16" s="22" t="str">
        <f>IF(Messwerte!$D17&lt;&gt;0,Messwerte!C17,"")</f>
        <v>Schüssel</v>
      </c>
      <c r="W16" s="22">
        <f>IF(Messwerte!$D17&lt;&gt;0,Messwerte!D17,"")</f>
        <v>290</v>
      </c>
      <c r="X16" s="22">
        <f>IF(Messwerte!$D17&lt;&gt;0,Messwerte!F17,"")</f>
        <v>620</v>
      </c>
    </row>
    <row r="17" spans="1:24" x14ac:dyDescent="0.25">
      <c r="A17" s="22">
        <f t="shared" si="9"/>
        <v>0</v>
      </c>
      <c r="B17" s="22" t="str">
        <f t="shared" si="0"/>
        <v/>
      </c>
      <c r="C17" s="22" t="str">
        <f t="shared" si="1"/>
        <v/>
      </c>
      <c r="D17" s="22" t="str">
        <f t="shared" si="2"/>
        <v/>
      </c>
      <c r="E17" s="22" t="str">
        <f t="shared" si="3"/>
        <v/>
      </c>
      <c r="F17" s="22" t="str">
        <f t="shared" si="4"/>
        <v/>
      </c>
      <c r="G17" s="24"/>
      <c r="I17" s="23" t="str">
        <f t="shared" si="5"/>
        <v/>
      </c>
      <c r="J17" s="23">
        <f t="shared" si="6"/>
        <v>0</v>
      </c>
      <c r="K17" s="23">
        <f t="shared" si="7"/>
        <v>0</v>
      </c>
      <c r="R17">
        <f t="shared" si="8"/>
        <v>13</v>
      </c>
      <c r="S17" s="22">
        <f t="shared" si="10"/>
        <v>13</v>
      </c>
      <c r="T17" s="22" t="str">
        <f>IF(Messwerte!$D18&lt;&gt;0,Messwerte!A18,"")</f>
        <v>David</v>
      </c>
      <c r="U17" s="22" t="str">
        <f>IF(Messwerte!$D18&lt;&gt;0,Messwerte!B18,"")</f>
        <v>Diagonal</v>
      </c>
      <c r="V17" s="22" t="str">
        <f>IF(Messwerte!$D18&lt;&gt;0,Messwerte!C18,"")</f>
        <v>Lampe</v>
      </c>
      <c r="W17" s="22">
        <f>IF(Messwerte!$D18&lt;&gt;0,Messwerte!D18,"")</f>
        <v>74</v>
      </c>
      <c r="X17" s="22">
        <f>IF(Messwerte!$D18&lt;&gt;0,Messwerte!F18,"")</f>
        <v>420</v>
      </c>
    </row>
    <row r="18" spans="1:24" x14ac:dyDescent="0.25">
      <c r="A18" s="22">
        <f t="shared" si="9"/>
        <v>0</v>
      </c>
      <c r="B18" s="22" t="str">
        <f t="shared" si="0"/>
        <v/>
      </c>
      <c r="C18" s="22" t="str">
        <f t="shared" si="1"/>
        <v/>
      </c>
      <c r="D18" s="22" t="str">
        <f t="shared" si="2"/>
        <v/>
      </c>
      <c r="E18" s="22" t="str">
        <f t="shared" si="3"/>
        <v/>
      </c>
      <c r="F18" s="22" t="str">
        <f t="shared" si="4"/>
        <v/>
      </c>
      <c r="G18" s="24"/>
      <c r="I18" s="23" t="str">
        <f t="shared" si="5"/>
        <v/>
      </c>
      <c r="J18" s="23">
        <f t="shared" si="6"/>
        <v>0</v>
      </c>
      <c r="K18" s="23">
        <f t="shared" si="7"/>
        <v>0</v>
      </c>
      <c r="R18">
        <f t="shared" si="8"/>
        <v>1000</v>
      </c>
      <c r="S18" s="22">
        <f t="shared" si="10"/>
        <v>1013</v>
      </c>
      <c r="T18" s="22" t="str">
        <f>IF(Messwerte!$D19&lt;&gt;0,Messwerte!A19,"")</f>
        <v/>
      </c>
      <c r="U18" s="22" t="str">
        <f>IF(Messwerte!$D19&lt;&gt;0,Messwerte!B19,"")</f>
        <v/>
      </c>
      <c r="V18" s="22" t="str">
        <f>IF(Messwerte!$D19&lt;&gt;0,Messwerte!C19,"")</f>
        <v/>
      </c>
      <c r="W18" s="22" t="str">
        <f>IF(Messwerte!$D19&lt;&gt;0,Messwerte!D19,"")</f>
        <v/>
      </c>
      <c r="X18" s="22" t="str">
        <f>IF(Messwerte!$D19&lt;&gt;0,Messwerte!F19,"")</f>
        <v/>
      </c>
    </row>
    <row r="19" spans="1:24" x14ac:dyDescent="0.25">
      <c r="A19" s="22">
        <f t="shared" si="9"/>
        <v>0</v>
      </c>
      <c r="B19" s="22" t="str">
        <f t="shared" si="0"/>
        <v/>
      </c>
      <c r="C19" s="22" t="str">
        <f t="shared" si="1"/>
        <v/>
      </c>
      <c r="D19" s="22" t="str">
        <f t="shared" si="2"/>
        <v/>
      </c>
      <c r="E19" s="22" t="str">
        <f t="shared" si="3"/>
        <v/>
      </c>
      <c r="F19" s="22" t="str">
        <f t="shared" si="4"/>
        <v/>
      </c>
      <c r="G19" s="24"/>
      <c r="I19" s="23" t="str">
        <f t="shared" si="5"/>
        <v/>
      </c>
      <c r="J19" s="23">
        <f t="shared" si="6"/>
        <v>0</v>
      </c>
      <c r="K19" s="23">
        <f t="shared" si="7"/>
        <v>0</v>
      </c>
      <c r="R19">
        <f t="shared" si="8"/>
        <v>1000</v>
      </c>
      <c r="S19" s="22">
        <f t="shared" si="10"/>
        <v>2013</v>
      </c>
      <c r="T19" s="22" t="str">
        <f>IF(Messwerte!$D20&lt;&gt;0,Messwerte!A20,"")</f>
        <v/>
      </c>
      <c r="U19" s="22" t="str">
        <f>IF(Messwerte!$D20&lt;&gt;0,Messwerte!B20,"")</f>
        <v/>
      </c>
      <c r="V19" s="22" t="str">
        <f>IF(Messwerte!$D20&lt;&gt;0,Messwerte!C20,"")</f>
        <v/>
      </c>
      <c r="W19" s="22" t="str">
        <f>IF(Messwerte!$D20&lt;&gt;0,Messwerte!D20,"")</f>
        <v/>
      </c>
      <c r="X19" s="22" t="str">
        <f>IF(Messwerte!$D20&lt;&gt;0,Messwerte!F20,"")</f>
        <v/>
      </c>
    </row>
    <row r="20" spans="1:24" x14ac:dyDescent="0.25">
      <c r="A20" s="22">
        <f t="shared" si="9"/>
        <v>0</v>
      </c>
      <c r="B20" s="22" t="str">
        <f t="shared" si="0"/>
        <v/>
      </c>
      <c r="C20" s="22" t="str">
        <f t="shared" si="1"/>
        <v/>
      </c>
      <c r="D20" s="22" t="str">
        <f t="shared" si="2"/>
        <v/>
      </c>
      <c r="E20" s="22" t="str">
        <f t="shared" si="3"/>
        <v/>
      </c>
      <c r="F20" s="22" t="str">
        <f t="shared" si="4"/>
        <v/>
      </c>
      <c r="G20" s="24"/>
      <c r="I20" s="23" t="str">
        <f t="shared" si="5"/>
        <v/>
      </c>
      <c r="J20" s="23">
        <f t="shared" si="6"/>
        <v>0</v>
      </c>
      <c r="K20" s="23">
        <f t="shared" si="7"/>
        <v>0</v>
      </c>
      <c r="R20">
        <f t="shared" si="8"/>
        <v>1000</v>
      </c>
      <c r="S20" s="22">
        <f t="shared" si="10"/>
        <v>3013</v>
      </c>
      <c r="T20" s="22" t="str">
        <f>IF(Messwerte!$D21&lt;&gt;0,Messwerte!A21,"")</f>
        <v/>
      </c>
      <c r="U20" s="22" t="str">
        <f>IF(Messwerte!$D21&lt;&gt;0,Messwerte!B21,"")</f>
        <v/>
      </c>
      <c r="V20" s="22" t="str">
        <f>IF(Messwerte!$D21&lt;&gt;0,Messwerte!C21,"")</f>
        <v/>
      </c>
      <c r="W20" s="22" t="str">
        <f>IF(Messwerte!$D21&lt;&gt;0,Messwerte!D21,"")</f>
        <v/>
      </c>
      <c r="X20" s="22" t="str">
        <f>IF(Messwerte!$D21&lt;&gt;0,Messwerte!F21,"")</f>
        <v/>
      </c>
    </row>
    <row r="21" spans="1:24" x14ac:dyDescent="0.25">
      <c r="A21" s="22">
        <f t="shared" si="9"/>
        <v>0</v>
      </c>
      <c r="B21" s="22" t="str">
        <f t="shared" si="0"/>
        <v/>
      </c>
      <c r="C21" s="22" t="str">
        <f t="shared" si="1"/>
        <v/>
      </c>
      <c r="D21" s="22" t="str">
        <f t="shared" si="2"/>
        <v/>
      </c>
      <c r="E21" s="22" t="str">
        <f t="shared" si="3"/>
        <v/>
      </c>
      <c r="F21" s="22" t="str">
        <f t="shared" si="4"/>
        <v/>
      </c>
      <c r="G21" s="24"/>
      <c r="I21" s="23" t="str">
        <f t="shared" si="5"/>
        <v/>
      </c>
      <c r="J21" s="23">
        <f t="shared" si="6"/>
        <v>0</v>
      </c>
      <c r="K21" s="23">
        <f t="shared" si="7"/>
        <v>0</v>
      </c>
      <c r="R21">
        <f t="shared" si="8"/>
        <v>1000</v>
      </c>
      <c r="S21" s="22">
        <f t="shared" si="10"/>
        <v>4013</v>
      </c>
      <c r="T21" s="22" t="str">
        <f>IF(Messwerte!$D22&lt;&gt;0,Messwerte!A22,"")</f>
        <v/>
      </c>
      <c r="U21" s="22" t="str">
        <f>IF(Messwerte!$D22&lt;&gt;0,Messwerte!B22,"")</f>
        <v/>
      </c>
      <c r="V21" s="22" t="str">
        <f>IF(Messwerte!$D22&lt;&gt;0,Messwerte!C22,"")</f>
        <v/>
      </c>
      <c r="W21" s="22" t="str">
        <f>IF(Messwerte!$D22&lt;&gt;0,Messwerte!D22,"")</f>
        <v/>
      </c>
      <c r="X21" s="22" t="str">
        <f>IF(Messwerte!$D22&lt;&gt;0,Messwerte!F22,"")</f>
        <v/>
      </c>
    </row>
    <row r="22" spans="1:24" x14ac:dyDescent="0.25">
      <c r="A22" s="22">
        <f t="shared" si="9"/>
        <v>0</v>
      </c>
      <c r="B22" s="22" t="str">
        <f t="shared" si="0"/>
        <v/>
      </c>
      <c r="C22" s="22" t="str">
        <f t="shared" si="1"/>
        <v/>
      </c>
      <c r="D22" s="22" t="str">
        <f t="shared" si="2"/>
        <v/>
      </c>
      <c r="E22" s="22" t="str">
        <f t="shared" si="3"/>
        <v/>
      </c>
      <c r="F22" s="22" t="str">
        <f t="shared" si="4"/>
        <v/>
      </c>
      <c r="G22" s="24"/>
      <c r="I22" s="23" t="str">
        <f t="shared" si="5"/>
        <v/>
      </c>
      <c r="J22" s="23">
        <f t="shared" si="6"/>
        <v>0</v>
      </c>
      <c r="K22" s="23">
        <f t="shared" si="7"/>
        <v>0</v>
      </c>
      <c r="R22">
        <f t="shared" si="8"/>
        <v>1000</v>
      </c>
      <c r="S22" s="22">
        <f t="shared" si="10"/>
        <v>5013</v>
      </c>
      <c r="T22" s="22" t="str">
        <f>IF(Messwerte!$D23&lt;&gt;0,Messwerte!A23,"")</f>
        <v/>
      </c>
      <c r="U22" s="22" t="str">
        <f>IF(Messwerte!$D23&lt;&gt;0,Messwerte!B23,"")</f>
        <v/>
      </c>
      <c r="V22" s="22" t="str">
        <f>IF(Messwerte!$D23&lt;&gt;0,Messwerte!C23,"")</f>
        <v/>
      </c>
      <c r="W22" s="22" t="str">
        <f>IF(Messwerte!$D23&lt;&gt;0,Messwerte!D23,"")</f>
        <v/>
      </c>
      <c r="X22" s="22" t="str">
        <f>IF(Messwerte!$D23&lt;&gt;0,Messwerte!F23,"")</f>
        <v/>
      </c>
    </row>
    <row r="23" spans="1:24" x14ac:dyDescent="0.25">
      <c r="A23" s="22">
        <f t="shared" si="9"/>
        <v>0</v>
      </c>
      <c r="B23" s="22" t="str">
        <f t="shared" si="0"/>
        <v/>
      </c>
      <c r="C23" s="22" t="str">
        <f t="shared" si="1"/>
        <v/>
      </c>
      <c r="D23" s="22" t="str">
        <f t="shared" si="2"/>
        <v/>
      </c>
      <c r="E23" s="22" t="str">
        <f t="shared" si="3"/>
        <v/>
      </c>
      <c r="F23" s="22" t="str">
        <f t="shared" si="4"/>
        <v/>
      </c>
      <c r="G23" s="24"/>
      <c r="I23" s="23" t="str">
        <f t="shared" si="5"/>
        <v/>
      </c>
      <c r="J23" s="23">
        <f t="shared" si="6"/>
        <v>0</v>
      </c>
      <c r="K23" s="23">
        <f t="shared" si="7"/>
        <v>0</v>
      </c>
      <c r="R23">
        <f t="shared" si="8"/>
        <v>1000</v>
      </c>
      <c r="S23" s="22">
        <f t="shared" si="10"/>
        <v>6013</v>
      </c>
      <c r="T23" s="22" t="str">
        <f>IF(Messwerte!$D24&lt;&gt;0,Messwerte!A24,"")</f>
        <v/>
      </c>
      <c r="U23" s="22" t="str">
        <f>IF(Messwerte!$D24&lt;&gt;0,Messwerte!B24,"")</f>
        <v/>
      </c>
      <c r="V23" s="22" t="str">
        <f>IF(Messwerte!$D24&lt;&gt;0,Messwerte!C24,"")</f>
        <v/>
      </c>
      <c r="W23" s="22" t="str">
        <f>IF(Messwerte!$D24&lt;&gt;0,Messwerte!D24,"")</f>
        <v/>
      </c>
      <c r="X23" s="22" t="str">
        <f>IF(Messwerte!$D24&lt;&gt;0,Messwerte!F24,"")</f>
        <v/>
      </c>
    </row>
    <row r="24" spans="1:24" x14ac:dyDescent="0.25">
      <c r="A24" s="22">
        <f t="shared" si="9"/>
        <v>0</v>
      </c>
      <c r="B24" s="22" t="str">
        <f t="shared" si="0"/>
        <v/>
      </c>
      <c r="C24" s="22" t="str">
        <f t="shared" si="1"/>
        <v/>
      </c>
      <c r="D24" s="22" t="str">
        <f t="shared" si="2"/>
        <v/>
      </c>
      <c r="E24" s="22" t="str">
        <f t="shared" si="3"/>
        <v/>
      </c>
      <c r="F24" s="22" t="str">
        <f t="shared" si="4"/>
        <v/>
      </c>
      <c r="G24" s="24"/>
      <c r="I24" s="23" t="str">
        <f t="shared" si="5"/>
        <v/>
      </c>
      <c r="J24" s="23">
        <f t="shared" si="6"/>
        <v>0</v>
      </c>
      <c r="K24" s="23">
        <f t="shared" si="7"/>
        <v>0</v>
      </c>
      <c r="R24">
        <f t="shared" si="8"/>
        <v>1000</v>
      </c>
      <c r="S24" s="22">
        <f t="shared" si="10"/>
        <v>7013</v>
      </c>
      <c r="T24" s="22" t="str">
        <f>IF(Messwerte!$D25&lt;&gt;0,Messwerte!A25,"")</f>
        <v/>
      </c>
      <c r="U24" s="22" t="str">
        <f>IF(Messwerte!$D25&lt;&gt;0,Messwerte!B25,"")</f>
        <v/>
      </c>
      <c r="V24" s="22" t="str">
        <f>IF(Messwerte!$D25&lt;&gt;0,Messwerte!C25,"")</f>
        <v/>
      </c>
      <c r="W24" s="22" t="str">
        <f>IF(Messwerte!$D25&lt;&gt;0,Messwerte!D25,"")</f>
        <v/>
      </c>
      <c r="X24" s="22" t="str">
        <f>IF(Messwerte!$D25&lt;&gt;0,Messwerte!F25,"")</f>
        <v/>
      </c>
    </row>
    <row r="25" spans="1:24" x14ac:dyDescent="0.25">
      <c r="A25" s="22">
        <f t="shared" si="9"/>
        <v>0</v>
      </c>
      <c r="B25" s="22" t="str">
        <f t="shared" si="0"/>
        <v/>
      </c>
      <c r="C25" s="22" t="str">
        <f t="shared" si="1"/>
        <v/>
      </c>
      <c r="D25" s="22" t="str">
        <f t="shared" si="2"/>
        <v/>
      </c>
      <c r="E25" s="22" t="str">
        <f t="shared" si="3"/>
        <v/>
      </c>
      <c r="F25" s="22" t="str">
        <f t="shared" si="4"/>
        <v/>
      </c>
      <c r="G25" s="24"/>
      <c r="I25" s="23" t="str">
        <f t="shared" si="5"/>
        <v/>
      </c>
      <c r="J25" s="23">
        <f t="shared" si="6"/>
        <v>0</v>
      </c>
      <c r="K25" s="23">
        <f t="shared" si="7"/>
        <v>0</v>
      </c>
      <c r="R25">
        <f t="shared" si="8"/>
        <v>1000</v>
      </c>
      <c r="S25" s="22">
        <f t="shared" si="10"/>
        <v>8013</v>
      </c>
      <c r="T25" s="22" t="str">
        <f>IF(Messwerte!$D26&lt;&gt;0,Messwerte!A26,"")</f>
        <v/>
      </c>
      <c r="U25" s="22" t="str">
        <f>IF(Messwerte!$D26&lt;&gt;0,Messwerte!B26,"")</f>
        <v/>
      </c>
      <c r="V25" s="22" t="str">
        <f>IF(Messwerte!$D26&lt;&gt;0,Messwerte!C26,"")</f>
        <v/>
      </c>
      <c r="W25" s="22" t="str">
        <f>IF(Messwerte!$D26&lt;&gt;0,Messwerte!D26,"")</f>
        <v/>
      </c>
      <c r="X25" s="22" t="str">
        <f>IF(Messwerte!$D26&lt;&gt;0,Messwerte!F26,"")</f>
        <v/>
      </c>
    </row>
    <row r="26" spans="1:24" x14ac:dyDescent="0.25">
      <c r="A26" s="22">
        <f t="shared" si="9"/>
        <v>0</v>
      </c>
      <c r="B26" s="22" t="str">
        <f t="shared" si="0"/>
        <v/>
      </c>
      <c r="C26" s="22" t="str">
        <f t="shared" si="1"/>
        <v/>
      </c>
      <c r="D26" s="22" t="str">
        <f t="shared" si="2"/>
        <v/>
      </c>
      <c r="E26" s="22" t="str">
        <f t="shared" si="3"/>
        <v/>
      </c>
      <c r="F26" s="22" t="str">
        <f t="shared" si="4"/>
        <v/>
      </c>
      <c r="G26" s="24"/>
      <c r="I26" s="23" t="str">
        <f t="shared" si="5"/>
        <v/>
      </c>
      <c r="J26" s="23">
        <f t="shared" si="6"/>
        <v>0</v>
      </c>
      <c r="K26" s="23">
        <f t="shared" si="7"/>
        <v>0</v>
      </c>
      <c r="R26">
        <f t="shared" si="8"/>
        <v>1000</v>
      </c>
      <c r="S26" s="22">
        <f t="shared" si="10"/>
        <v>9013</v>
      </c>
      <c r="T26" s="22" t="str">
        <f>IF(Messwerte!$D27&lt;&gt;0,Messwerte!A27,"")</f>
        <v/>
      </c>
      <c r="U26" s="22" t="str">
        <f>IF(Messwerte!$D27&lt;&gt;0,Messwerte!B27,"")</f>
        <v/>
      </c>
      <c r="V26" s="22" t="str">
        <f>IF(Messwerte!$D27&lt;&gt;0,Messwerte!C27,"")</f>
        <v/>
      </c>
      <c r="W26" s="22" t="str">
        <f>IF(Messwerte!$D27&lt;&gt;0,Messwerte!D27,"")</f>
        <v/>
      </c>
      <c r="X26" s="22" t="str">
        <f>IF(Messwerte!$D27&lt;&gt;0,Messwerte!F27,"")</f>
        <v/>
      </c>
    </row>
    <row r="27" spans="1:24" x14ac:dyDescent="0.25">
      <c r="A27" s="22">
        <f t="shared" si="9"/>
        <v>0</v>
      </c>
      <c r="B27" s="22" t="str">
        <f t="shared" si="0"/>
        <v/>
      </c>
      <c r="C27" s="22" t="str">
        <f t="shared" si="1"/>
        <v/>
      </c>
      <c r="D27" s="22" t="str">
        <f t="shared" si="2"/>
        <v/>
      </c>
      <c r="E27" s="22" t="str">
        <f t="shared" si="3"/>
        <v/>
      </c>
      <c r="F27" s="22" t="str">
        <f t="shared" si="4"/>
        <v/>
      </c>
      <c r="G27" s="24"/>
      <c r="I27" s="23" t="str">
        <f t="shared" si="5"/>
        <v/>
      </c>
      <c r="J27" s="23">
        <f t="shared" si="6"/>
        <v>0</v>
      </c>
      <c r="K27" s="23">
        <f t="shared" si="7"/>
        <v>0</v>
      </c>
      <c r="R27">
        <f t="shared" si="8"/>
        <v>1000</v>
      </c>
      <c r="S27" s="22">
        <f t="shared" si="10"/>
        <v>10013</v>
      </c>
      <c r="T27" s="22" t="str">
        <f>IF(Messwerte!$D28&lt;&gt;0,Messwerte!A28,"")</f>
        <v/>
      </c>
      <c r="U27" s="22" t="str">
        <f>IF(Messwerte!$D28&lt;&gt;0,Messwerte!B28,"")</f>
        <v/>
      </c>
      <c r="V27" s="22" t="str">
        <f>IF(Messwerte!$D28&lt;&gt;0,Messwerte!C28,"")</f>
        <v/>
      </c>
      <c r="W27" s="22" t="str">
        <f>IF(Messwerte!$D28&lt;&gt;0,Messwerte!D28,"")</f>
        <v/>
      </c>
      <c r="X27" s="22" t="str">
        <f>IF(Messwerte!$D28&lt;&gt;0,Messwerte!F28,"")</f>
        <v/>
      </c>
    </row>
    <row r="28" spans="1:24" x14ac:dyDescent="0.25">
      <c r="A28" s="22">
        <f t="shared" si="9"/>
        <v>0</v>
      </c>
      <c r="B28" s="22" t="str">
        <f t="shared" si="0"/>
        <v/>
      </c>
      <c r="C28" s="22" t="str">
        <f t="shared" si="1"/>
        <v/>
      </c>
      <c r="D28" s="22" t="str">
        <f t="shared" si="2"/>
        <v/>
      </c>
      <c r="E28" s="22" t="str">
        <f t="shared" si="3"/>
        <v/>
      </c>
      <c r="F28" s="22" t="str">
        <f t="shared" si="4"/>
        <v/>
      </c>
      <c r="G28" s="24"/>
      <c r="I28" s="23" t="str">
        <f t="shared" si="5"/>
        <v/>
      </c>
      <c r="J28" s="23">
        <f t="shared" si="6"/>
        <v>0</v>
      </c>
      <c r="K28" s="23">
        <f t="shared" si="7"/>
        <v>0</v>
      </c>
      <c r="R28">
        <f t="shared" si="8"/>
        <v>1000</v>
      </c>
      <c r="S28" s="22">
        <f t="shared" si="10"/>
        <v>11013</v>
      </c>
      <c r="T28" s="22" t="str">
        <f>IF(Messwerte!$D29&lt;&gt;0,Messwerte!A29,"")</f>
        <v/>
      </c>
      <c r="U28" s="22" t="str">
        <f>IF(Messwerte!$D29&lt;&gt;0,Messwerte!B29,"")</f>
        <v/>
      </c>
      <c r="V28" s="22" t="str">
        <f>IF(Messwerte!$D29&lt;&gt;0,Messwerte!C29,"")</f>
        <v/>
      </c>
      <c r="W28" s="22" t="str">
        <f>IF(Messwerte!$D29&lt;&gt;0,Messwerte!D29,"")</f>
        <v/>
      </c>
      <c r="X28" s="22" t="str">
        <f>IF(Messwerte!$D29&lt;&gt;0,Messwerte!F29,"")</f>
        <v/>
      </c>
    </row>
    <row r="29" spans="1:24" x14ac:dyDescent="0.25">
      <c r="A29" s="22">
        <f t="shared" si="9"/>
        <v>0</v>
      </c>
      <c r="B29" s="22" t="str">
        <f t="shared" si="0"/>
        <v/>
      </c>
      <c r="C29" s="22" t="str">
        <f t="shared" si="1"/>
        <v/>
      </c>
      <c r="D29" s="22" t="str">
        <f t="shared" si="2"/>
        <v/>
      </c>
      <c r="E29" s="22" t="str">
        <f t="shared" si="3"/>
        <v/>
      </c>
      <c r="F29" s="22" t="str">
        <f t="shared" si="4"/>
        <v/>
      </c>
      <c r="G29" s="24"/>
      <c r="I29" s="23" t="str">
        <f t="shared" si="5"/>
        <v/>
      </c>
      <c r="J29" s="23">
        <f t="shared" si="6"/>
        <v>0</v>
      </c>
      <c r="K29" s="23">
        <f t="shared" si="7"/>
        <v>0</v>
      </c>
      <c r="R29">
        <f t="shared" si="8"/>
        <v>1000</v>
      </c>
      <c r="S29" s="22">
        <f t="shared" si="10"/>
        <v>12013</v>
      </c>
      <c r="T29" s="22" t="str">
        <f>IF(Messwerte!$D30&lt;&gt;0,Messwerte!A30,"")</f>
        <v/>
      </c>
      <c r="U29" s="22" t="str">
        <f>IF(Messwerte!$D30&lt;&gt;0,Messwerte!B30,"")</f>
        <v/>
      </c>
      <c r="V29" s="22" t="str">
        <f>IF(Messwerte!$D30&lt;&gt;0,Messwerte!C30,"")</f>
        <v/>
      </c>
      <c r="W29" s="22" t="str">
        <f>IF(Messwerte!$D30&lt;&gt;0,Messwerte!D30,"")</f>
        <v/>
      </c>
      <c r="X29" s="22" t="str">
        <f>IF(Messwerte!$D30&lt;&gt;0,Messwerte!F30,"")</f>
        <v/>
      </c>
    </row>
    <row r="30" spans="1:24" x14ac:dyDescent="0.25">
      <c r="A30" s="22">
        <f t="shared" si="9"/>
        <v>0</v>
      </c>
      <c r="B30" s="22" t="str">
        <f t="shared" si="0"/>
        <v/>
      </c>
      <c r="C30" s="22" t="str">
        <f t="shared" si="1"/>
        <v/>
      </c>
      <c r="D30" s="22" t="str">
        <f t="shared" si="2"/>
        <v/>
      </c>
      <c r="E30" s="22" t="str">
        <f t="shared" si="3"/>
        <v/>
      </c>
      <c r="F30" s="22" t="str">
        <f t="shared" si="4"/>
        <v/>
      </c>
      <c r="G30" s="24"/>
      <c r="I30" s="23" t="str">
        <f t="shared" si="5"/>
        <v/>
      </c>
      <c r="J30" s="23">
        <f t="shared" si="6"/>
        <v>0</v>
      </c>
      <c r="K30" s="23">
        <f t="shared" si="7"/>
        <v>0</v>
      </c>
      <c r="R30">
        <f t="shared" si="8"/>
        <v>1000</v>
      </c>
      <c r="S30" s="22">
        <f t="shared" si="10"/>
        <v>13013</v>
      </c>
      <c r="T30" s="22" t="str">
        <f>IF(Messwerte!$D31&lt;&gt;0,Messwerte!A31,"")</f>
        <v/>
      </c>
      <c r="U30" s="22" t="str">
        <f>IF(Messwerte!$D31&lt;&gt;0,Messwerte!B31,"")</f>
        <v/>
      </c>
      <c r="V30" s="22" t="str">
        <f>IF(Messwerte!$D31&lt;&gt;0,Messwerte!C31,"")</f>
        <v/>
      </c>
      <c r="W30" s="22" t="str">
        <f>IF(Messwerte!$D31&lt;&gt;0,Messwerte!D31,"")</f>
        <v/>
      </c>
      <c r="X30" s="22" t="str">
        <f>IF(Messwerte!$D31&lt;&gt;0,Messwerte!F31,"")</f>
        <v/>
      </c>
    </row>
    <row r="31" spans="1:24" x14ac:dyDescent="0.25">
      <c r="A31" s="22">
        <f t="shared" si="9"/>
        <v>0</v>
      </c>
      <c r="B31" s="22" t="str">
        <f t="shared" si="0"/>
        <v/>
      </c>
      <c r="C31" s="22" t="str">
        <f t="shared" si="1"/>
        <v/>
      </c>
      <c r="D31" s="22" t="str">
        <f t="shared" si="2"/>
        <v/>
      </c>
      <c r="E31" s="22" t="str">
        <f t="shared" si="3"/>
        <v/>
      </c>
      <c r="F31" s="22" t="str">
        <f t="shared" si="4"/>
        <v/>
      </c>
      <c r="G31" s="24"/>
      <c r="I31" s="23" t="str">
        <f t="shared" si="5"/>
        <v/>
      </c>
      <c r="J31" s="23">
        <f t="shared" si="6"/>
        <v>0</v>
      </c>
      <c r="K31" s="23">
        <f t="shared" si="7"/>
        <v>0</v>
      </c>
      <c r="R31">
        <f t="shared" si="8"/>
        <v>1000</v>
      </c>
      <c r="S31" s="22">
        <f t="shared" si="10"/>
        <v>14013</v>
      </c>
      <c r="T31" s="22" t="str">
        <f>IF(Messwerte!$D32&lt;&gt;0,Messwerte!A32,"")</f>
        <v/>
      </c>
      <c r="U31" s="22" t="str">
        <f>IF(Messwerte!$D32&lt;&gt;0,Messwerte!B32,"")</f>
        <v/>
      </c>
      <c r="V31" s="22" t="str">
        <f>IF(Messwerte!$D32&lt;&gt;0,Messwerte!C32,"")</f>
        <v/>
      </c>
      <c r="W31" s="22" t="str">
        <f>IF(Messwerte!$D32&lt;&gt;0,Messwerte!D32,"")</f>
        <v/>
      </c>
      <c r="X31" s="22" t="str">
        <f>IF(Messwerte!$D32&lt;&gt;0,Messwerte!F32,"")</f>
        <v/>
      </c>
    </row>
    <row r="32" spans="1:24" x14ac:dyDescent="0.25">
      <c r="A32" s="22">
        <f t="shared" si="9"/>
        <v>0</v>
      </c>
      <c r="B32" s="22" t="str">
        <f t="shared" si="0"/>
        <v/>
      </c>
      <c r="C32" s="22" t="str">
        <f t="shared" si="1"/>
        <v/>
      </c>
      <c r="D32" s="22" t="str">
        <f t="shared" si="2"/>
        <v/>
      </c>
      <c r="E32" s="22" t="str">
        <f t="shared" si="3"/>
        <v/>
      </c>
      <c r="F32" s="22" t="str">
        <f t="shared" si="4"/>
        <v/>
      </c>
      <c r="G32" s="24"/>
      <c r="I32" s="23" t="str">
        <f t="shared" si="5"/>
        <v/>
      </c>
      <c r="J32" s="23">
        <f t="shared" si="6"/>
        <v>0</v>
      </c>
      <c r="K32" s="23">
        <f t="shared" si="7"/>
        <v>0</v>
      </c>
      <c r="R32">
        <f t="shared" si="8"/>
        <v>1000</v>
      </c>
      <c r="S32" s="22">
        <f t="shared" si="10"/>
        <v>15013</v>
      </c>
      <c r="T32" s="22" t="str">
        <f>IF(Messwerte!$D33&lt;&gt;0,Messwerte!A33,"")</f>
        <v/>
      </c>
      <c r="U32" s="22" t="str">
        <f>IF(Messwerte!$D33&lt;&gt;0,Messwerte!B33,"")</f>
        <v/>
      </c>
      <c r="V32" s="22" t="str">
        <f>IF(Messwerte!$D33&lt;&gt;0,Messwerte!C33,"")</f>
        <v/>
      </c>
      <c r="W32" s="22" t="str">
        <f>IF(Messwerte!$D33&lt;&gt;0,Messwerte!D33,"")</f>
        <v/>
      </c>
      <c r="X32" s="22" t="str">
        <f>IF(Messwerte!$D33&lt;&gt;0,Messwerte!F33,"")</f>
        <v/>
      </c>
    </row>
    <row r="33" spans="1:24" x14ac:dyDescent="0.25">
      <c r="A33" s="22">
        <f t="shared" si="9"/>
        <v>0</v>
      </c>
      <c r="B33" s="22" t="str">
        <f t="shared" si="0"/>
        <v/>
      </c>
      <c r="C33" s="22" t="str">
        <f t="shared" si="1"/>
        <v/>
      </c>
      <c r="D33" s="22" t="str">
        <f t="shared" si="2"/>
        <v/>
      </c>
      <c r="E33" s="22" t="str">
        <f t="shared" si="3"/>
        <v/>
      </c>
      <c r="F33" s="22" t="str">
        <f t="shared" si="4"/>
        <v/>
      </c>
      <c r="G33" s="24"/>
      <c r="I33" s="23" t="str">
        <f t="shared" si="5"/>
        <v/>
      </c>
      <c r="J33" s="23">
        <f t="shared" si="6"/>
        <v>0</v>
      </c>
      <c r="K33" s="23">
        <f t="shared" si="7"/>
        <v>0</v>
      </c>
      <c r="R33">
        <f t="shared" si="8"/>
        <v>1000</v>
      </c>
      <c r="S33" s="22">
        <f t="shared" si="10"/>
        <v>16013</v>
      </c>
      <c r="T33" s="22" t="str">
        <f>IF(Messwerte!$D34&lt;&gt;0,Messwerte!A34,"")</f>
        <v/>
      </c>
      <c r="U33" s="22" t="str">
        <f>IF(Messwerte!$D34&lt;&gt;0,Messwerte!B34,"")</f>
        <v/>
      </c>
      <c r="V33" s="22" t="str">
        <f>IF(Messwerte!$D34&lt;&gt;0,Messwerte!C34,"")</f>
        <v/>
      </c>
      <c r="W33" s="22" t="str">
        <f>IF(Messwerte!$D34&lt;&gt;0,Messwerte!D34,"")</f>
        <v/>
      </c>
      <c r="X33" s="22" t="str">
        <f>IF(Messwerte!$D34&lt;&gt;0,Messwerte!F34,"")</f>
        <v/>
      </c>
    </row>
    <row r="34" spans="1:24" x14ac:dyDescent="0.25">
      <c r="A34" s="22">
        <f t="shared" si="9"/>
        <v>0</v>
      </c>
      <c r="B34" s="22" t="str">
        <f t="shared" si="0"/>
        <v/>
      </c>
      <c r="C34" s="22" t="str">
        <f t="shared" si="1"/>
        <v/>
      </c>
      <c r="D34" s="22" t="str">
        <f t="shared" si="2"/>
        <v/>
      </c>
      <c r="E34" s="22" t="str">
        <f t="shared" si="3"/>
        <v/>
      </c>
      <c r="F34" s="22" t="str">
        <f t="shared" si="4"/>
        <v/>
      </c>
      <c r="G34" s="24"/>
      <c r="I34" s="23" t="str">
        <f t="shared" si="5"/>
        <v/>
      </c>
      <c r="J34" s="23">
        <f t="shared" si="6"/>
        <v>0</v>
      </c>
      <c r="K34" s="23">
        <f t="shared" si="7"/>
        <v>0</v>
      </c>
      <c r="R34">
        <f t="shared" si="8"/>
        <v>1000</v>
      </c>
      <c r="S34" s="22">
        <f t="shared" si="10"/>
        <v>17013</v>
      </c>
      <c r="T34" s="22" t="str">
        <f>IF(Messwerte!$D35&lt;&gt;0,Messwerte!A35,"")</f>
        <v/>
      </c>
      <c r="U34" s="22" t="str">
        <f>IF(Messwerte!$D35&lt;&gt;0,Messwerte!B35,"")</f>
        <v/>
      </c>
      <c r="V34" s="22" t="str">
        <f>IF(Messwerte!$D35&lt;&gt;0,Messwerte!C35,"")</f>
        <v/>
      </c>
      <c r="W34" s="22" t="str">
        <f>IF(Messwerte!$D35&lt;&gt;0,Messwerte!D35,"")</f>
        <v/>
      </c>
      <c r="X34" s="22" t="str">
        <f>IF(Messwerte!$D35&lt;&gt;0,Messwerte!F35,"")</f>
        <v/>
      </c>
    </row>
    <row r="35" spans="1:24" x14ac:dyDescent="0.25">
      <c r="A35" s="22">
        <f t="shared" si="9"/>
        <v>0</v>
      </c>
      <c r="B35" s="22" t="str">
        <f t="shared" si="0"/>
        <v/>
      </c>
      <c r="C35" s="22" t="str">
        <f t="shared" si="1"/>
        <v/>
      </c>
      <c r="D35" s="22" t="str">
        <f t="shared" si="2"/>
        <v/>
      </c>
      <c r="E35" s="22" t="str">
        <f t="shared" si="3"/>
        <v/>
      </c>
      <c r="F35" s="22" t="str">
        <f t="shared" si="4"/>
        <v/>
      </c>
      <c r="G35" s="24"/>
      <c r="I35" s="23" t="str">
        <f t="shared" si="5"/>
        <v/>
      </c>
      <c r="J35" s="23">
        <f t="shared" si="6"/>
        <v>0</v>
      </c>
      <c r="K35" s="23">
        <f t="shared" si="7"/>
        <v>0</v>
      </c>
      <c r="R35">
        <f t="shared" si="8"/>
        <v>1000</v>
      </c>
      <c r="S35" s="22">
        <f t="shared" si="10"/>
        <v>18013</v>
      </c>
      <c r="T35" s="22" t="str">
        <f>IF(Messwerte!$D36&lt;&gt;0,Messwerte!A36,"")</f>
        <v/>
      </c>
      <c r="U35" s="22" t="str">
        <f>IF(Messwerte!$D36&lt;&gt;0,Messwerte!B36,"")</f>
        <v/>
      </c>
      <c r="V35" s="22" t="str">
        <f>IF(Messwerte!$D36&lt;&gt;0,Messwerte!C36,"")</f>
        <v/>
      </c>
      <c r="W35" s="22" t="str">
        <f>IF(Messwerte!$D36&lt;&gt;0,Messwerte!D36,"")</f>
        <v/>
      </c>
      <c r="X35" s="22" t="str">
        <f>IF(Messwerte!$D36&lt;&gt;0,Messwerte!F36,"")</f>
        <v/>
      </c>
    </row>
    <row r="36" spans="1:24" x14ac:dyDescent="0.25">
      <c r="A36" s="22">
        <f t="shared" si="9"/>
        <v>0</v>
      </c>
      <c r="B36" s="22" t="str">
        <f t="shared" si="0"/>
        <v/>
      </c>
      <c r="C36" s="22" t="str">
        <f t="shared" si="1"/>
        <v/>
      </c>
      <c r="D36" s="22" t="str">
        <f t="shared" si="2"/>
        <v/>
      </c>
      <c r="E36" s="22" t="str">
        <f t="shared" si="3"/>
        <v/>
      </c>
      <c r="F36" s="22" t="str">
        <f t="shared" si="4"/>
        <v/>
      </c>
      <c r="G36" s="24"/>
      <c r="I36" s="23" t="str">
        <f t="shared" si="5"/>
        <v/>
      </c>
      <c r="J36" s="23">
        <f t="shared" si="6"/>
        <v>0</v>
      </c>
      <c r="K36" s="23">
        <f t="shared" si="7"/>
        <v>0</v>
      </c>
      <c r="R36">
        <f t="shared" si="8"/>
        <v>1000</v>
      </c>
      <c r="S36" s="22">
        <f t="shared" si="10"/>
        <v>19013</v>
      </c>
      <c r="T36" s="22" t="str">
        <f>IF(Messwerte!$D37&lt;&gt;0,Messwerte!A37,"")</f>
        <v/>
      </c>
      <c r="U36" s="22" t="str">
        <f>IF(Messwerte!$D37&lt;&gt;0,Messwerte!B37,"")</f>
        <v/>
      </c>
      <c r="V36" s="22" t="str">
        <f>IF(Messwerte!$D37&lt;&gt;0,Messwerte!C37,"")</f>
        <v/>
      </c>
      <c r="W36" s="22" t="str">
        <f>IF(Messwerte!$D37&lt;&gt;0,Messwerte!D37,"")</f>
        <v/>
      </c>
      <c r="X36" s="22" t="str">
        <f>IF(Messwerte!$D37&lt;&gt;0,Messwerte!F37,"")</f>
        <v/>
      </c>
    </row>
    <row r="37" spans="1:24" x14ac:dyDescent="0.25">
      <c r="A37" s="22">
        <f t="shared" si="9"/>
        <v>0</v>
      </c>
      <c r="B37" s="22" t="str">
        <f t="shared" si="0"/>
        <v/>
      </c>
      <c r="C37" s="22" t="str">
        <f t="shared" si="1"/>
        <v/>
      </c>
      <c r="D37" s="22" t="str">
        <f t="shared" si="2"/>
        <v/>
      </c>
      <c r="E37" s="22" t="str">
        <f t="shared" si="3"/>
        <v/>
      </c>
      <c r="F37" s="22" t="str">
        <f t="shared" si="4"/>
        <v/>
      </c>
      <c r="G37" s="24"/>
      <c r="I37" s="23" t="str">
        <f t="shared" si="5"/>
        <v/>
      </c>
      <c r="J37" s="23">
        <f t="shared" si="6"/>
        <v>0</v>
      </c>
      <c r="K37" s="23">
        <f t="shared" si="7"/>
        <v>0</v>
      </c>
      <c r="R37">
        <f t="shared" si="8"/>
        <v>1000</v>
      </c>
      <c r="S37" s="22">
        <f t="shared" si="10"/>
        <v>20013</v>
      </c>
      <c r="T37" s="22" t="str">
        <f>IF(Messwerte!$D38&lt;&gt;0,Messwerte!A38,"")</f>
        <v/>
      </c>
      <c r="U37" s="22" t="str">
        <f>IF(Messwerte!$D38&lt;&gt;0,Messwerte!B38,"")</f>
        <v/>
      </c>
      <c r="V37" s="22" t="str">
        <f>IF(Messwerte!$D38&lt;&gt;0,Messwerte!C38,"")</f>
        <v/>
      </c>
      <c r="W37" s="22" t="str">
        <f>IF(Messwerte!$D38&lt;&gt;0,Messwerte!D38,"")</f>
        <v/>
      </c>
      <c r="X37" s="22" t="str">
        <f>IF(Messwerte!$D38&lt;&gt;0,Messwerte!F38,"")</f>
        <v/>
      </c>
    </row>
    <row r="38" spans="1:24" x14ac:dyDescent="0.25">
      <c r="A38" s="22">
        <f t="shared" si="9"/>
        <v>0</v>
      </c>
      <c r="B38" s="22" t="str">
        <f t="shared" si="0"/>
        <v/>
      </c>
      <c r="C38" s="22" t="str">
        <f t="shared" si="1"/>
        <v/>
      </c>
      <c r="D38" s="22" t="str">
        <f t="shared" si="2"/>
        <v/>
      </c>
      <c r="E38" s="22" t="str">
        <f t="shared" si="3"/>
        <v/>
      </c>
      <c r="F38" s="22" t="str">
        <f t="shared" si="4"/>
        <v/>
      </c>
      <c r="G38" s="24"/>
      <c r="I38" s="23" t="str">
        <f t="shared" si="5"/>
        <v/>
      </c>
      <c r="J38" s="23">
        <f t="shared" si="6"/>
        <v>0</v>
      </c>
      <c r="K38" s="23">
        <f t="shared" si="7"/>
        <v>0</v>
      </c>
      <c r="R38">
        <f t="shared" si="8"/>
        <v>1000</v>
      </c>
      <c r="S38" s="22">
        <f t="shared" si="10"/>
        <v>21013</v>
      </c>
      <c r="T38" s="22" t="str">
        <f>IF(Messwerte!$D39&lt;&gt;0,Messwerte!A39,"")</f>
        <v/>
      </c>
      <c r="U38" s="22" t="str">
        <f>IF(Messwerte!$D39&lt;&gt;0,Messwerte!B39,"")</f>
        <v/>
      </c>
      <c r="V38" s="22" t="str">
        <f>IF(Messwerte!$D39&lt;&gt;0,Messwerte!C39,"")</f>
        <v/>
      </c>
      <c r="W38" s="22" t="str">
        <f>IF(Messwerte!$D39&lt;&gt;0,Messwerte!D39,"")</f>
        <v/>
      </c>
      <c r="X38" s="22" t="str">
        <f>IF(Messwerte!$D39&lt;&gt;0,Messwerte!F39,"")</f>
        <v/>
      </c>
    </row>
    <row r="39" spans="1:24" x14ac:dyDescent="0.25">
      <c r="A39" s="22">
        <f t="shared" si="9"/>
        <v>0</v>
      </c>
      <c r="B39" s="22" t="str">
        <f t="shared" si="0"/>
        <v/>
      </c>
      <c r="C39" s="22" t="str">
        <f t="shared" si="1"/>
        <v/>
      </c>
      <c r="D39" s="22" t="str">
        <f t="shared" si="2"/>
        <v/>
      </c>
      <c r="E39" s="22" t="str">
        <f t="shared" si="3"/>
        <v/>
      </c>
      <c r="F39" s="22" t="str">
        <f t="shared" si="4"/>
        <v/>
      </c>
      <c r="G39" s="24"/>
      <c r="I39" s="23" t="str">
        <f t="shared" si="5"/>
        <v/>
      </c>
      <c r="J39" s="23">
        <f t="shared" si="6"/>
        <v>0</v>
      </c>
      <c r="K39" s="23">
        <f t="shared" si="7"/>
        <v>0</v>
      </c>
      <c r="R39">
        <f t="shared" si="8"/>
        <v>1000</v>
      </c>
      <c r="S39" s="22">
        <f t="shared" si="10"/>
        <v>22013</v>
      </c>
      <c r="T39" s="22" t="str">
        <f>IF(Messwerte!$D40&lt;&gt;0,Messwerte!A40,"")</f>
        <v/>
      </c>
      <c r="U39" s="22" t="str">
        <f>IF(Messwerte!$D40&lt;&gt;0,Messwerte!B40,"")</f>
        <v/>
      </c>
      <c r="V39" s="22" t="str">
        <f>IF(Messwerte!$D40&lt;&gt;0,Messwerte!C40,"")</f>
        <v/>
      </c>
      <c r="W39" s="22" t="str">
        <f>IF(Messwerte!$D40&lt;&gt;0,Messwerte!D40,"")</f>
        <v/>
      </c>
      <c r="X39" s="22" t="str">
        <f>IF(Messwerte!$D40&lt;&gt;0,Messwerte!F40,"")</f>
        <v/>
      </c>
    </row>
    <row r="40" spans="1:24" x14ac:dyDescent="0.25">
      <c r="A40" s="22">
        <f t="shared" si="9"/>
        <v>0</v>
      </c>
      <c r="B40" s="22" t="str">
        <f t="shared" si="0"/>
        <v/>
      </c>
      <c r="C40" s="22" t="str">
        <f t="shared" si="1"/>
        <v/>
      </c>
      <c r="D40" s="22" t="str">
        <f t="shared" si="2"/>
        <v/>
      </c>
      <c r="E40" s="22" t="str">
        <f t="shared" si="3"/>
        <v/>
      </c>
      <c r="F40" s="22" t="str">
        <f t="shared" si="4"/>
        <v/>
      </c>
      <c r="G40" s="24"/>
      <c r="I40" s="23" t="str">
        <f t="shared" si="5"/>
        <v/>
      </c>
      <c r="J40" s="23">
        <f t="shared" si="6"/>
        <v>0</v>
      </c>
      <c r="K40" s="23">
        <f t="shared" si="7"/>
        <v>0</v>
      </c>
      <c r="R40">
        <f t="shared" si="8"/>
        <v>1000</v>
      </c>
      <c r="S40" s="22">
        <f t="shared" si="10"/>
        <v>23013</v>
      </c>
      <c r="T40" s="22" t="str">
        <f>IF(Messwerte!$D41&lt;&gt;0,Messwerte!A41,"")</f>
        <v/>
      </c>
      <c r="U40" s="22" t="str">
        <f>IF(Messwerte!$D41&lt;&gt;0,Messwerte!B41,"")</f>
        <v/>
      </c>
      <c r="V40" s="22" t="str">
        <f>IF(Messwerte!$D41&lt;&gt;0,Messwerte!C41,"")</f>
        <v/>
      </c>
      <c r="W40" s="22" t="str">
        <f>IF(Messwerte!$D41&lt;&gt;0,Messwerte!D41,"")</f>
        <v/>
      </c>
      <c r="X40" s="22" t="str">
        <f>IF(Messwerte!$D41&lt;&gt;0,Messwerte!F41,"")</f>
        <v/>
      </c>
    </row>
    <row r="41" spans="1:24" x14ac:dyDescent="0.25">
      <c r="A41" s="22">
        <f t="shared" si="9"/>
        <v>0</v>
      </c>
      <c r="B41" s="22" t="str">
        <f t="shared" si="0"/>
        <v/>
      </c>
      <c r="C41" s="22" t="str">
        <f t="shared" si="1"/>
        <v/>
      </c>
      <c r="D41" s="22" t="str">
        <f t="shared" si="2"/>
        <v/>
      </c>
      <c r="E41" s="22" t="str">
        <f t="shared" si="3"/>
        <v/>
      </c>
      <c r="F41" s="22" t="str">
        <f t="shared" si="4"/>
        <v/>
      </c>
      <c r="G41" s="24"/>
      <c r="I41" s="23" t="str">
        <f t="shared" si="5"/>
        <v/>
      </c>
      <c r="J41" s="23">
        <f t="shared" si="6"/>
        <v>0</v>
      </c>
      <c r="K41" s="23">
        <f t="shared" si="7"/>
        <v>0</v>
      </c>
      <c r="R41">
        <f t="shared" si="8"/>
        <v>1000</v>
      </c>
      <c r="S41" s="22">
        <f t="shared" si="10"/>
        <v>24013</v>
      </c>
      <c r="T41" s="22" t="str">
        <f>IF(Messwerte!$D42&lt;&gt;0,Messwerte!A42,"")</f>
        <v/>
      </c>
      <c r="U41" s="22" t="str">
        <f>IF(Messwerte!$D42&lt;&gt;0,Messwerte!B42,"")</f>
        <v/>
      </c>
      <c r="V41" s="22" t="str">
        <f>IF(Messwerte!$D42&lt;&gt;0,Messwerte!C42,"")</f>
        <v/>
      </c>
      <c r="W41" s="22" t="str">
        <f>IF(Messwerte!$D42&lt;&gt;0,Messwerte!D42,"")</f>
        <v/>
      </c>
      <c r="X41" s="22" t="str">
        <f>IF(Messwerte!$D42&lt;&gt;0,Messwerte!F42,"")</f>
        <v/>
      </c>
    </row>
    <row r="42" spans="1:24" x14ac:dyDescent="0.25">
      <c r="A42" s="22">
        <f t="shared" si="9"/>
        <v>0</v>
      </c>
      <c r="B42" s="22" t="str">
        <f t="shared" si="0"/>
        <v/>
      </c>
      <c r="C42" s="22" t="str">
        <f t="shared" si="1"/>
        <v/>
      </c>
      <c r="D42" s="22" t="str">
        <f t="shared" si="2"/>
        <v/>
      </c>
      <c r="E42" s="22" t="str">
        <f t="shared" si="3"/>
        <v/>
      </c>
      <c r="F42" s="22" t="str">
        <f t="shared" si="4"/>
        <v/>
      </c>
      <c r="G42" s="24"/>
      <c r="I42" s="23" t="str">
        <f t="shared" si="5"/>
        <v/>
      </c>
      <c r="J42" s="23">
        <f t="shared" si="6"/>
        <v>0</v>
      </c>
      <c r="K42" s="23">
        <f t="shared" si="7"/>
        <v>0</v>
      </c>
      <c r="R42">
        <f t="shared" si="8"/>
        <v>1000</v>
      </c>
      <c r="S42" s="22">
        <f t="shared" si="10"/>
        <v>25013</v>
      </c>
      <c r="T42" s="22" t="str">
        <f>IF(Messwerte!$D43&lt;&gt;0,Messwerte!A43,"")</f>
        <v/>
      </c>
      <c r="U42" s="22" t="str">
        <f>IF(Messwerte!$D43&lt;&gt;0,Messwerte!B43,"")</f>
        <v/>
      </c>
      <c r="V42" s="22" t="str">
        <f>IF(Messwerte!$D43&lt;&gt;0,Messwerte!C43,"")</f>
        <v/>
      </c>
      <c r="W42" s="22" t="str">
        <f>IF(Messwerte!$D43&lt;&gt;0,Messwerte!D43,"")</f>
        <v/>
      </c>
      <c r="X42" s="22" t="str">
        <f>IF(Messwerte!$D43&lt;&gt;0,Messwerte!F43,"")</f>
        <v/>
      </c>
    </row>
    <row r="43" spans="1:24" x14ac:dyDescent="0.25">
      <c r="A43" s="22">
        <f t="shared" si="9"/>
        <v>0</v>
      </c>
      <c r="B43" s="22" t="str">
        <f t="shared" si="0"/>
        <v/>
      </c>
      <c r="C43" s="22" t="str">
        <f t="shared" si="1"/>
        <v/>
      </c>
      <c r="D43" s="22" t="str">
        <f t="shared" si="2"/>
        <v/>
      </c>
      <c r="E43" s="22" t="str">
        <f t="shared" si="3"/>
        <v/>
      </c>
      <c r="F43" s="22" t="str">
        <f t="shared" si="4"/>
        <v/>
      </c>
      <c r="G43" s="24"/>
      <c r="I43" s="23" t="str">
        <f t="shared" si="5"/>
        <v/>
      </c>
      <c r="J43" s="23">
        <f t="shared" si="6"/>
        <v>0</v>
      </c>
      <c r="K43" s="23">
        <f t="shared" si="7"/>
        <v>0</v>
      </c>
      <c r="R43">
        <f t="shared" si="8"/>
        <v>1000</v>
      </c>
      <c r="S43" s="22">
        <f t="shared" si="10"/>
        <v>26013</v>
      </c>
      <c r="T43" s="22" t="str">
        <f>IF(Messwerte!$D44&lt;&gt;0,Messwerte!A44,"")</f>
        <v/>
      </c>
      <c r="U43" s="22" t="str">
        <f>IF(Messwerte!$D44&lt;&gt;0,Messwerte!B44,"")</f>
        <v/>
      </c>
      <c r="V43" s="22" t="str">
        <f>IF(Messwerte!$D44&lt;&gt;0,Messwerte!C44,"")</f>
        <v/>
      </c>
      <c r="W43" s="22" t="str">
        <f>IF(Messwerte!$D44&lt;&gt;0,Messwerte!D44,"")</f>
        <v/>
      </c>
      <c r="X43" s="22" t="str">
        <f>IF(Messwerte!$D44&lt;&gt;0,Messwerte!F44,"")</f>
        <v/>
      </c>
    </row>
    <row r="44" spans="1:24" x14ac:dyDescent="0.25">
      <c r="A44" s="22">
        <f t="shared" si="9"/>
        <v>0</v>
      </c>
      <c r="B44" s="22" t="str">
        <f t="shared" si="0"/>
        <v/>
      </c>
      <c r="C44" s="22" t="str">
        <f t="shared" si="1"/>
        <v/>
      </c>
      <c r="D44" s="22" t="str">
        <f t="shared" si="2"/>
        <v/>
      </c>
      <c r="E44" s="22" t="str">
        <f t="shared" si="3"/>
        <v/>
      </c>
      <c r="F44" s="22" t="str">
        <f t="shared" si="4"/>
        <v/>
      </c>
      <c r="G44" s="24"/>
      <c r="I44" s="23" t="str">
        <f t="shared" si="5"/>
        <v/>
      </c>
      <c r="J44" s="23">
        <f t="shared" si="6"/>
        <v>0</v>
      </c>
      <c r="K44" s="23">
        <f t="shared" si="7"/>
        <v>0</v>
      </c>
      <c r="R44">
        <f t="shared" si="8"/>
        <v>1000</v>
      </c>
      <c r="S44" s="22">
        <f t="shared" si="10"/>
        <v>27013</v>
      </c>
      <c r="T44" s="22" t="str">
        <f>IF(Messwerte!$D45&lt;&gt;0,Messwerte!A45,"")</f>
        <v/>
      </c>
      <c r="U44" s="22" t="str">
        <f>IF(Messwerte!$D45&lt;&gt;0,Messwerte!B45,"")</f>
        <v/>
      </c>
      <c r="V44" s="22" t="str">
        <f>IF(Messwerte!$D45&lt;&gt;0,Messwerte!C45,"")</f>
        <v/>
      </c>
      <c r="W44" s="22" t="str">
        <f>IF(Messwerte!$D45&lt;&gt;0,Messwerte!D45,"")</f>
        <v/>
      </c>
      <c r="X44" s="22" t="str">
        <f>IF(Messwerte!$D45&lt;&gt;0,Messwerte!F45,"")</f>
        <v/>
      </c>
    </row>
    <row r="45" spans="1:24" x14ac:dyDescent="0.25">
      <c r="A45" s="22">
        <f t="shared" si="9"/>
        <v>0</v>
      </c>
      <c r="B45" s="22" t="str">
        <f t="shared" si="0"/>
        <v/>
      </c>
      <c r="C45" s="22" t="str">
        <f t="shared" si="1"/>
        <v/>
      </c>
      <c r="D45" s="22" t="str">
        <f t="shared" si="2"/>
        <v/>
      </c>
      <c r="E45" s="22" t="str">
        <f t="shared" si="3"/>
        <v/>
      </c>
      <c r="F45" s="22" t="str">
        <f t="shared" si="4"/>
        <v/>
      </c>
      <c r="G45" s="24"/>
      <c r="I45" s="23" t="str">
        <f t="shared" si="5"/>
        <v/>
      </c>
      <c r="J45" s="23">
        <f t="shared" si="6"/>
        <v>0</v>
      </c>
      <c r="K45" s="23">
        <f t="shared" si="7"/>
        <v>0</v>
      </c>
      <c r="R45">
        <f t="shared" si="8"/>
        <v>1000</v>
      </c>
      <c r="S45" s="22">
        <f t="shared" si="10"/>
        <v>28013</v>
      </c>
      <c r="T45" s="22" t="str">
        <f>IF(Messwerte!$D46&lt;&gt;0,Messwerte!A46,"")</f>
        <v/>
      </c>
      <c r="U45" s="22" t="str">
        <f>IF(Messwerte!$D46&lt;&gt;0,Messwerte!B46,"")</f>
        <v/>
      </c>
      <c r="V45" s="22" t="str">
        <f>IF(Messwerte!$D46&lt;&gt;0,Messwerte!C46,"")</f>
        <v/>
      </c>
      <c r="W45" s="22" t="str">
        <f>IF(Messwerte!$D46&lt;&gt;0,Messwerte!D46,"")</f>
        <v/>
      </c>
      <c r="X45" s="22" t="str">
        <f>IF(Messwerte!$D46&lt;&gt;0,Messwerte!F46,"")</f>
        <v/>
      </c>
    </row>
    <row r="46" spans="1:24" x14ac:dyDescent="0.25">
      <c r="A46" s="22">
        <f t="shared" si="9"/>
        <v>0</v>
      </c>
      <c r="B46" s="22" t="str">
        <f t="shared" si="0"/>
        <v/>
      </c>
      <c r="C46" s="22" t="str">
        <f t="shared" si="1"/>
        <v/>
      </c>
      <c r="D46" s="22" t="str">
        <f t="shared" si="2"/>
        <v/>
      </c>
      <c r="E46" s="22" t="str">
        <f t="shared" si="3"/>
        <v/>
      </c>
      <c r="F46" s="22" t="str">
        <f t="shared" si="4"/>
        <v/>
      </c>
      <c r="G46" s="24"/>
      <c r="I46" s="23" t="str">
        <f t="shared" si="5"/>
        <v/>
      </c>
      <c r="J46" s="23">
        <f t="shared" si="6"/>
        <v>0</v>
      </c>
      <c r="K46" s="23">
        <f t="shared" si="7"/>
        <v>0</v>
      </c>
      <c r="R46">
        <f t="shared" si="8"/>
        <v>1000</v>
      </c>
      <c r="S46" s="22">
        <f t="shared" si="10"/>
        <v>29013</v>
      </c>
      <c r="T46" s="22" t="str">
        <f>IF(Messwerte!$D47&lt;&gt;0,Messwerte!A47,"")</f>
        <v/>
      </c>
      <c r="U46" s="22" t="str">
        <f>IF(Messwerte!$D47&lt;&gt;0,Messwerte!B47,"")</f>
        <v/>
      </c>
      <c r="V46" s="22" t="str">
        <f>IF(Messwerte!$D47&lt;&gt;0,Messwerte!C47,"")</f>
        <v/>
      </c>
      <c r="W46" s="22" t="str">
        <f>IF(Messwerte!$D47&lt;&gt;0,Messwerte!D47,"")</f>
        <v/>
      </c>
      <c r="X46" s="22" t="str">
        <f>IF(Messwerte!$D47&lt;&gt;0,Messwerte!F47,"")</f>
        <v/>
      </c>
    </row>
    <row r="47" spans="1:24" x14ac:dyDescent="0.25">
      <c r="A47" s="22">
        <f t="shared" si="9"/>
        <v>0</v>
      </c>
      <c r="B47" s="22" t="str">
        <f t="shared" si="0"/>
        <v/>
      </c>
      <c r="C47" s="22" t="str">
        <f t="shared" si="1"/>
        <v/>
      </c>
      <c r="D47" s="22" t="str">
        <f t="shared" si="2"/>
        <v/>
      </c>
      <c r="E47" s="22" t="str">
        <f t="shared" si="3"/>
        <v/>
      </c>
      <c r="F47" s="22" t="str">
        <f t="shared" si="4"/>
        <v/>
      </c>
      <c r="G47" s="24"/>
      <c r="I47" s="23" t="str">
        <f t="shared" si="5"/>
        <v/>
      </c>
      <c r="J47" s="23">
        <f t="shared" si="6"/>
        <v>0</v>
      </c>
      <c r="K47" s="23">
        <f t="shared" si="7"/>
        <v>0</v>
      </c>
      <c r="R47">
        <f t="shared" si="8"/>
        <v>1000</v>
      </c>
      <c r="S47" s="22">
        <f t="shared" si="10"/>
        <v>30013</v>
      </c>
      <c r="T47" s="22" t="str">
        <f>IF(Messwerte!$D48&lt;&gt;0,Messwerte!A48,"")</f>
        <v/>
      </c>
      <c r="U47" s="22" t="str">
        <f>IF(Messwerte!$D48&lt;&gt;0,Messwerte!B48,"")</f>
        <v/>
      </c>
      <c r="V47" s="22" t="str">
        <f>IF(Messwerte!$D48&lt;&gt;0,Messwerte!C48,"")</f>
        <v/>
      </c>
      <c r="W47" s="22" t="str">
        <f>IF(Messwerte!$D48&lt;&gt;0,Messwerte!D48,"")</f>
        <v/>
      </c>
      <c r="X47" s="22" t="str">
        <f>IF(Messwerte!$D48&lt;&gt;0,Messwerte!F48,"")</f>
        <v/>
      </c>
    </row>
    <row r="48" spans="1:24" x14ac:dyDescent="0.25">
      <c r="A48" s="22">
        <f t="shared" si="9"/>
        <v>0</v>
      </c>
      <c r="B48" s="22" t="str">
        <f t="shared" si="0"/>
        <v/>
      </c>
      <c r="C48" s="22" t="str">
        <f t="shared" si="1"/>
        <v/>
      </c>
      <c r="D48" s="22" t="str">
        <f t="shared" si="2"/>
        <v/>
      </c>
      <c r="E48" s="22" t="str">
        <f t="shared" si="3"/>
        <v/>
      </c>
      <c r="F48" s="22" t="str">
        <f t="shared" si="4"/>
        <v/>
      </c>
      <c r="G48" s="24"/>
      <c r="I48" s="23" t="str">
        <f t="shared" si="5"/>
        <v/>
      </c>
      <c r="J48" s="23">
        <f t="shared" si="6"/>
        <v>0</v>
      </c>
      <c r="K48" s="23">
        <f t="shared" si="7"/>
        <v>0</v>
      </c>
      <c r="R48">
        <f t="shared" si="8"/>
        <v>1000</v>
      </c>
      <c r="S48" s="22">
        <f t="shared" si="10"/>
        <v>31013</v>
      </c>
      <c r="T48" s="22" t="str">
        <f>IF(Messwerte!$D49&lt;&gt;0,Messwerte!A49,"")</f>
        <v/>
      </c>
      <c r="U48" s="22" t="str">
        <f>IF(Messwerte!$D49&lt;&gt;0,Messwerte!B49,"")</f>
        <v/>
      </c>
      <c r="V48" s="22" t="str">
        <f>IF(Messwerte!$D49&lt;&gt;0,Messwerte!C49,"")</f>
        <v/>
      </c>
      <c r="W48" s="22" t="str">
        <f>IF(Messwerte!$D49&lt;&gt;0,Messwerte!D49,"")</f>
        <v/>
      </c>
      <c r="X48" s="22" t="str">
        <f>IF(Messwerte!$D49&lt;&gt;0,Messwerte!F49,"")</f>
        <v/>
      </c>
    </row>
    <row r="49" spans="1:24" x14ac:dyDescent="0.25">
      <c r="A49" s="22">
        <f t="shared" si="9"/>
        <v>0</v>
      </c>
      <c r="B49" s="22" t="str">
        <f t="shared" si="0"/>
        <v/>
      </c>
      <c r="C49" s="22" t="str">
        <f t="shared" si="1"/>
        <v/>
      </c>
      <c r="D49" s="22" t="str">
        <f t="shared" si="2"/>
        <v/>
      </c>
      <c r="E49" s="22" t="str">
        <f t="shared" si="3"/>
        <v/>
      </c>
      <c r="F49" s="22" t="str">
        <f t="shared" si="4"/>
        <v/>
      </c>
      <c r="G49" s="24"/>
      <c r="I49" s="23" t="str">
        <f t="shared" si="5"/>
        <v/>
      </c>
      <c r="J49" s="23">
        <f t="shared" si="6"/>
        <v>0</v>
      </c>
      <c r="K49" s="23">
        <f t="shared" si="7"/>
        <v>0</v>
      </c>
      <c r="R49">
        <f t="shared" si="8"/>
        <v>1000</v>
      </c>
      <c r="S49" s="22">
        <f t="shared" si="10"/>
        <v>32013</v>
      </c>
      <c r="T49" s="22" t="str">
        <f>IF(Messwerte!$D50&lt;&gt;0,Messwerte!A50,"")</f>
        <v/>
      </c>
      <c r="U49" s="22" t="str">
        <f>IF(Messwerte!$D50&lt;&gt;0,Messwerte!B50,"")</f>
        <v/>
      </c>
      <c r="V49" s="22" t="str">
        <f>IF(Messwerte!$D50&lt;&gt;0,Messwerte!C50,"")</f>
        <v/>
      </c>
      <c r="W49" s="22" t="str">
        <f>IF(Messwerte!$D50&lt;&gt;0,Messwerte!D50,"")</f>
        <v/>
      </c>
      <c r="X49" s="22" t="str">
        <f>IF(Messwerte!$D50&lt;&gt;0,Messwerte!F50,"")</f>
        <v/>
      </c>
    </row>
    <row r="50" spans="1:24" x14ac:dyDescent="0.25">
      <c r="A50" s="22">
        <f t="shared" si="9"/>
        <v>0</v>
      </c>
      <c r="B50" s="22" t="str">
        <f t="shared" si="0"/>
        <v/>
      </c>
      <c r="C50" s="22" t="str">
        <f t="shared" si="1"/>
        <v/>
      </c>
      <c r="D50" s="22" t="str">
        <f t="shared" si="2"/>
        <v/>
      </c>
      <c r="E50" s="22" t="str">
        <f t="shared" si="3"/>
        <v/>
      </c>
      <c r="F50" s="22" t="str">
        <f t="shared" si="4"/>
        <v/>
      </c>
      <c r="G50" s="24"/>
      <c r="I50" s="23" t="str">
        <f t="shared" si="5"/>
        <v/>
      </c>
      <c r="J50" s="23">
        <f t="shared" si="6"/>
        <v>0</v>
      </c>
      <c r="K50" s="23">
        <f t="shared" si="7"/>
        <v>0</v>
      </c>
      <c r="R50">
        <f t="shared" si="8"/>
        <v>1000</v>
      </c>
      <c r="S50" s="22">
        <f t="shared" si="10"/>
        <v>33013</v>
      </c>
      <c r="T50" s="22" t="str">
        <f>IF(Messwerte!$D51&lt;&gt;0,Messwerte!A51,"")</f>
        <v/>
      </c>
      <c r="U50" s="22" t="str">
        <f>IF(Messwerte!$D51&lt;&gt;0,Messwerte!B51,"")</f>
        <v/>
      </c>
      <c r="V50" s="22" t="str">
        <f>IF(Messwerte!$D51&lt;&gt;0,Messwerte!C51,"")</f>
        <v/>
      </c>
      <c r="W50" s="22" t="str">
        <f>IF(Messwerte!$D51&lt;&gt;0,Messwerte!D51,"")</f>
        <v/>
      </c>
      <c r="X50" s="22" t="str">
        <f>IF(Messwerte!$D51&lt;&gt;0,Messwerte!F51,"")</f>
        <v/>
      </c>
    </row>
    <row r="51" spans="1:24" x14ac:dyDescent="0.25">
      <c r="A51" s="22">
        <f t="shared" si="9"/>
        <v>0</v>
      </c>
      <c r="B51" s="22" t="str">
        <f t="shared" si="0"/>
        <v/>
      </c>
      <c r="C51" s="22" t="str">
        <f t="shared" si="1"/>
        <v/>
      </c>
      <c r="D51" s="22" t="str">
        <f t="shared" si="2"/>
        <v/>
      </c>
      <c r="E51" s="22" t="str">
        <f t="shared" si="3"/>
        <v/>
      </c>
      <c r="F51" s="22" t="str">
        <f t="shared" si="4"/>
        <v/>
      </c>
      <c r="G51" s="24"/>
      <c r="I51" s="23" t="str">
        <f t="shared" si="5"/>
        <v/>
      </c>
      <c r="J51" s="23">
        <f t="shared" si="6"/>
        <v>0</v>
      </c>
      <c r="K51" s="23">
        <f t="shared" si="7"/>
        <v>0</v>
      </c>
      <c r="R51">
        <f t="shared" si="8"/>
        <v>1000</v>
      </c>
      <c r="S51" s="22">
        <f t="shared" si="10"/>
        <v>34013</v>
      </c>
      <c r="T51" s="22" t="str">
        <f>IF(Messwerte!$D52&lt;&gt;0,Messwerte!A52,"")</f>
        <v/>
      </c>
      <c r="U51" s="22" t="str">
        <f>IF(Messwerte!$D52&lt;&gt;0,Messwerte!B52,"")</f>
        <v/>
      </c>
      <c r="V51" s="22" t="str">
        <f>IF(Messwerte!$D52&lt;&gt;0,Messwerte!C52,"")</f>
        <v/>
      </c>
      <c r="W51" s="22" t="str">
        <f>IF(Messwerte!$D52&lt;&gt;0,Messwerte!D52,"")</f>
        <v/>
      </c>
      <c r="X51" s="22" t="str">
        <f>IF(Messwerte!$D52&lt;&gt;0,Messwerte!F52,"")</f>
        <v/>
      </c>
    </row>
    <row r="52" spans="1:24" x14ac:dyDescent="0.25">
      <c r="A52" s="22">
        <f t="shared" si="9"/>
        <v>0</v>
      </c>
      <c r="B52" s="22" t="str">
        <f t="shared" si="0"/>
        <v/>
      </c>
      <c r="C52" s="22" t="str">
        <f t="shared" si="1"/>
        <v/>
      </c>
      <c r="D52" s="22" t="str">
        <f t="shared" si="2"/>
        <v/>
      </c>
      <c r="E52" s="22" t="str">
        <f t="shared" si="3"/>
        <v/>
      </c>
      <c r="F52" s="22" t="str">
        <f t="shared" si="4"/>
        <v/>
      </c>
      <c r="G52" s="24"/>
      <c r="I52" s="23" t="str">
        <f t="shared" si="5"/>
        <v/>
      </c>
      <c r="J52" s="23">
        <f t="shared" si="6"/>
        <v>0</v>
      </c>
      <c r="K52" s="23">
        <f t="shared" si="7"/>
        <v>0</v>
      </c>
      <c r="R52">
        <f t="shared" si="8"/>
        <v>1000</v>
      </c>
      <c r="S52" s="22">
        <f t="shared" si="10"/>
        <v>35013</v>
      </c>
      <c r="T52" s="22" t="str">
        <f>IF(Messwerte!$D53&lt;&gt;0,Messwerte!A53,"")</f>
        <v/>
      </c>
      <c r="U52" s="22" t="str">
        <f>IF(Messwerte!$D53&lt;&gt;0,Messwerte!B53,"")</f>
        <v/>
      </c>
      <c r="V52" s="22" t="str">
        <f>IF(Messwerte!$D53&lt;&gt;0,Messwerte!C53,"")</f>
        <v/>
      </c>
      <c r="W52" s="22" t="str">
        <f>IF(Messwerte!$D53&lt;&gt;0,Messwerte!D53,"")</f>
        <v/>
      </c>
      <c r="X52" s="22" t="str">
        <f>IF(Messwerte!$D53&lt;&gt;0,Messwerte!F53,"")</f>
        <v/>
      </c>
    </row>
    <row r="53" spans="1:24" x14ac:dyDescent="0.25">
      <c r="A53" s="22">
        <f t="shared" si="9"/>
        <v>0</v>
      </c>
      <c r="B53" s="22" t="str">
        <f t="shared" si="0"/>
        <v/>
      </c>
      <c r="C53" s="22" t="str">
        <f t="shared" si="1"/>
        <v/>
      </c>
      <c r="D53" s="22" t="str">
        <f t="shared" si="2"/>
        <v/>
      </c>
      <c r="E53" s="22" t="str">
        <f t="shared" si="3"/>
        <v/>
      </c>
      <c r="F53" s="22" t="str">
        <f t="shared" si="4"/>
        <v/>
      </c>
      <c r="G53" s="24"/>
      <c r="I53" s="23" t="str">
        <f t="shared" si="5"/>
        <v/>
      </c>
      <c r="J53" s="23">
        <f t="shared" si="6"/>
        <v>0</v>
      </c>
      <c r="K53" s="23">
        <f t="shared" si="7"/>
        <v>0</v>
      </c>
      <c r="R53">
        <f t="shared" si="8"/>
        <v>1000</v>
      </c>
      <c r="S53" s="22">
        <f t="shared" si="10"/>
        <v>36013</v>
      </c>
      <c r="T53" s="22" t="str">
        <f>IF(Messwerte!$D54&lt;&gt;0,Messwerte!A54,"")</f>
        <v/>
      </c>
      <c r="U53" s="22" t="str">
        <f>IF(Messwerte!$D54&lt;&gt;0,Messwerte!B54,"")</f>
        <v/>
      </c>
      <c r="V53" s="22" t="str">
        <f>IF(Messwerte!$D54&lt;&gt;0,Messwerte!C54,"")</f>
        <v/>
      </c>
      <c r="W53" s="22" t="str">
        <f>IF(Messwerte!$D54&lt;&gt;0,Messwerte!D54,"")</f>
        <v/>
      </c>
      <c r="X53" s="22" t="str">
        <f>IF(Messwerte!$D54&lt;&gt;0,Messwerte!F54,"")</f>
        <v/>
      </c>
    </row>
    <row r="54" spans="1:24" x14ac:dyDescent="0.25">
      <c r="A54" s="22">
        <f t="shared" si="9"/>
        <v>0</v>
      </c>
      <c r="B54" s="22" t="str">
        <f t="shared" si="0"/>
        <v/>
      </c>
      <c r="C54" s="22" t="str">
        <f t="shared" si="1"/>
        <v/>
      </c>
      <c r="D54" s="22" t="str">
        <f t="shared" si="2"/>
        <v/>
      </c>
      <c r="E54" s="22" t="str">
        <f t="shared" si="3"/>
        <v/>
      </c>
      <c r="F54" s="22" t="str">
        <f t="shared" si="4"/>
        <v/>
      </c>
      <c r="G54" s="24"/>
      <c r="I54" s="23" t="str">
        <f t="shared" si="5"/>
        <v/>
      </c>
      <c r="J54" s="23">
        <f t="shared" si="6"/>
        <v>0</v>
      </c>
      <c r="K54" s="23">
        <f t="shared" si="7"/>
        <v>0</v>
      </c>
      <c r="R54">
        <f t="shared" si="8"/>
        <v>1000</v>
      </c>
      <c r="S54" s="22">
        <f t="shared" si="10"/>
        <v>37013</v>
      </c>
      <c r="T54" s="22" t="str">
        <f>IF(Messwerte!$D55&lt;&gt;0,Messwerte!A55,"")</f>
        <v/>
      </c>
      <c r="U54" s="22" t="str">
        <f>IF(Messwerte!$D55&lt;&gt;0,Messwerte!B55,"")</f>
        <v/>
      </c>
      <c r="V54" s="22" t="str">
        <f>IF(Messwerte!$D55&lt;&gt;0,Messwerte!C55,"")</f>
        <v/>
      </c>
      <c r="W54" s="22" t="str">
        <f>IF(Messwerte!$D55&lt;&gt;0,Messwerte!D55,"")</f>
        <v/>
      </c>
      <c r="X54" s="22" t="str">
        <f>IF(Messwerte!$D55&lt;&gt;0,Messwerte!F55,"")</f>
        <v/>
      </c>
    </row>
    <row r="55" spans="1:24" x14ac:dyDescent="0.25">
      <c r="A55" s="22">
        <f t="shared" si="9"/>
        <v>0</v>
      </c>
      <c r="B55" s="22" t="str">
        <f t="shared" si="0"/>
        <v/>
      </c>
      <c r="C55" s="22" t="str">
        <f t="shared" si="1"/>
        <v/>
      </c>
      <c r="D55" s="22" t="str">
        <f t="shared" si="2"/>
        <v/>
      </c>
      <c r="E55" s="22" t="str">
        <f t="shared" si="3"/>
        <v/>
      </c>
      <c r="F55" s="22" t="str">
        <f t="shared" si="4"/>
        <v/>
      </c>
      <c r="G55" s="24"/>
      <c r="I55" s="23" t="str">
        <f t="shared" si="5"/>
        <v/>
      </c>
      <c r="J55" s="23">
        <f t="shared" si="6"/>
        <v>0</v>
      </c>
      <c r="K55" s="23">
        <f t="shared" si="7"/>
        <v>0</v>
      </c>
      <c r="R55">
        <f t="shared" si="8"/>
        <v>1000</v>
      </c>
      <c r="S55" s="22">
        <f t="shared" si="10"/>
        <v>38013</v>
      </c>
      <c r="T55" s="22" t="str">
        <f>IF(Messwerte!$D56&lt;&gt;0,Messwerte!A56,"")</f>
        <v/>
      </c>
      <c r="U55" s="22" t="str">
        <f>IF(Messwerte!$D56&lt;&gt;0,Messwerte!B56,"")</f>
        <v/>
      </c>
      <c r="V55" s="22" t="str">
        <f>IF(Messwerte!$D56&lt;&gt;0,Messwerte!C56,"")</f>
        <v/>
      </c>
      <c r="W55" s="22" t="str">
        <f>IF(Messwerte!$D56&lt;&gt;0,Messwerte!D56,"")</f>
        <v/>
      </c>
      <c r="X55" s="22" t="str">
        <f>IF(Messwerte!$D56&lt;&gt;0,Messwerte!F56,"")</f>
        <v/>
      </c>
    </row>
    <row r="56" spans="1:24" x14ac:dyDescent="0.25">
      <c r="A56" s="22">
        <f t="shared" si="9"/>
        <v>0</v>
      </c>
      <c r="B56" s="22" t="str">
        <f t="shared" si="0"/>
        <v/>
      </c>
      <c r="C56" s="22" t="str">
        <f t="shared" si="1"/>
        <v/>
      </c>
      <c r="D56" s="22" t="str">
        <f t="shared" si="2"/>
        <v/>
      </c>
      <c r="E56" s="22" t="str">
        <f t="shared" si="3"/>
        <v/>
      </c>
      <c r="F56" s="22" t="str">
        <f t="shared" si="4"/>
        <v/>
      </c>
      <c r="G56" s="24"/>
      <c r="I56" s="23" t="str">
        <f t="shared" si="5"/>
        <v/>
      </c>
      <c r="J56" s="23">
        <f t="shared" si="6"/>
        <v>0</v>
      </c>
      <c r="K56" s="23">
        <f t="shared" si="7"/>
        <v>0</v>
      </c>
      <c r="R56">
        <f t="shared" si="8"/>
        <v>1000</v>
      </c>
      <c r="S56" s="22">
        <f t="shared" si="10"/>
        <v>39013</v>
      </c>
      <c r="T56" s="22" t="str">
        <f>IF(Messwerte!$D57&lt;&gt;0,Messwerte!A57,"")</f>
        <v/>
      </c>
      <c r="U56" s="22" t="str">
        <f>IF(Messwerte!$D57&lt;&gt;0,Messwerte!B57,"")</f>
        <v/>
      </c>
      <c r="V56" s="22" t="str">
        <f>IF(Messwerte!$D57&lt;&gt;0,Messwerte!C57,"")</f>
        <v/>
      </c>
      <c r="W56" s="22" t="str">
        <f>IF(Messwerte!$D57&lt;&gt;0,Messwerte!D57,"")</f>
        <v/>
      </c>
      <c r="X56" s="22" t="str">
        <f>IF(Messwerte!$D57&lt;&gt;0,Messwerte!F57,"")</f>
        <v/>
      </c>
    </row>
    <row r="57" spans="1:24" x14ac:dyDescent="0.25">
      <c r="A57" s="22">
        <f t="shared" si="9"/>
        <v>0</v>
      </c>
      <c r="B57" s="22" t="str">
        <f t="shared" si="0"/>
        <v/>
      </c>
      <c r="C57" s="22" t="str">
        <f t="shared" si="1"/>
        <v/>
      </c>
      <c r="D57" s="22" t="str">
        <f t="shared" si="2"/>
        <v/>
      </c>
      <c r="E57" s="22" t="str">
        <f t="shared" si="3"/>
        <v/>
      </c>
      <c r="F57" s="22" t="str">
        <f t="shared" si="4"/>
        <v/>
      </c>
      <c r="G57" s="24"/>
      <c r="I57" s="23" t="str">
        <f t="shared" si="5"/>
        <v/>
      </c>
      <c r="J57" s="23">
        <f t="shared" si="6"/>
        <v>0</v>
      </c>
      <c r="K57" s="23">
        <f t="shared" si="7"/>
        <v>0</v>
      </c>
      <c r="R57">
        <f t="shared" si="8"/>
        <v>1000</v>
      </c>
      <c r="S57" s="22">
        <f t="shared" si="10"/>
        <v>40013</v>
      </c>
      <c r="T57" s="22" t="str">
        <f>IF(Messwerte!$D58&lt;&gt;0,Messwerte!A58,"")</f>
        <v/>
      </c>
      <c r="U57" s="22" t="str">
        <f>IF(Messwerte!$D58&lt;&gt;0,Messwerte!B58,"")</f>
        <v/>
      </c>
      <c r="V57" s="22" t="str">
        <f>IF(Messwerte!$D58&lt;&gt;0,Messwerte!C58,"")</f>
        <v/>
      </c>
      <c r="W57" s="22" t="str">
        <f>IF(Messwerte!$D58&lt;&gt;0,Messwerte!D58,"")</f>
        <v/>
      </c>
      <c r="X57" s="22" t="str">
        <f>IF(Messwerte!$D58&lt;&gt;0,Messwerte!F58,"")</f>
        <v/>
      </c>
    </row>
    <row r="58" spans="1:24" x14ac:dyDescent="0.25">
      <c r="A58" s="22">
        <f t="shared" si="9"/>
        <v>0</v>
      </c>
      <c r="B58" s="22" t="str">
        <f t="shared" si="0"/>
        <v/>
      </c>
      <c r="C58" s="22" t="str">
        <f t="shared" si="1"/>
        <v/>
      </c>
      <c r="D58" s="22" t="str">
        <f t="shared" si="2"/>
        <v/>
      </c>
      <c r="E58" s="22" t="str">
        <f t="shared" si="3"/>
        <v/>
      </c>
      <c r="F58" s="22" t="str">
        <f t="shared" si="4"/>
        <v/>
      </c>
      <c r="G58" s="24"/>
      <c r="I58" s="23" t="str">
        <f t="shared" si="5"/>
        <v/>
      </c>
      <c r="J58" s="23">
        <f t="shared" si="6"/>
        <v>0</v>
      </c>
      <c r="K58" s="23">
        <f t="shared" si="7"/>
        <v>0</v>
      </c>
      <c r="R58">
        <f t="shared" si="8"/>
        <v>1000</v>
      </c>
      <c r="S58" s="22">
        <f t="shared" si="10"/>
        <v>41013</v>
      </c>
      <c r="T58" s="22" t="str">
        <f>IF(Messwerte!$D59&lt;&gt;0,Messwerte!A59,"")</f>
        <v/>
      </c>
      <c r="U58" s="22" t="str">
        <f>IF(Messwerte!$D59&lt;&gt;0,Messwerte!B59,"")</f>
        <v/>
      </c>
      <c r="V58" s="22" t="str">
        <f>IF(Messwerte!$D59&lt;&gt;0,Messwerte!C59,"")</f>
        <v/>
      </c>
      <c r="W58" s="22" t="str">
        <f>IF(Messwerte!$D59&lt;&gt;0,Messwerte!D59,"")</f>
        <v/>
      </c>
      <c r="X58" s="22" t="str">
        <f>IF(Messwerte!$D59&lt;&gt;0,Messwerte!F59,"")</f>
        <v/>
      </c>
    </row>
    <row r="59" spans="1:24" x14ac:dyDescent="0.25">
      <c r="A59" s="22">
        <f t="shared" si="9"/>
        <v>0</v>
      </c>
      <c r="B59" s="22" t="str">
        <f t="shared" si="0"/>
        <v/>
      </c>
      <c r="C59" s="22" t="str">
        <f t="shared" si="1"/>
        <v/>
      </c>
      <c r="D59" s="22" t="str">
        <f t="shared" si="2"/>
        <v/>
      </c>
      <c r="E59" s="22" t="str">
        <f t="shared" si="3"/>
        <v/>
      </c>
      <c r="F59" s="22" t="str">
        <f t="shared" si="4"/>
        <v/>
      </c>
      <c r="G59" s="24"/>
      <c r="I59" s="23" t="str">
        <f t="shared" si="5"/>
        <v/>
      </c>
      <c r="J59" s="23">
        <f t="shared" si="6"/>
        <v>0</v>
      </c>
      <c r="K59" s="23">
        <f t="shared" si="7"/>
        <v>0</v>
      </c>
      <c r="R59">
        <f t="shared" si="8"/>
        <v>1000</v>
      </c>
      <c r="S59" s="22">
        <f t="shared" si="10"/>
        <v>42013</v>
      </c>
      <c r="T59" s="22" t="str">
        <f>IF(Messwerte!$D60&lt;&gt;0,Messwerte!A60,"")</f>
        <v/>
      </c>
      <c r="U59" s="22" t="str">
        <f>IF(Messwerte!$D60&lt;&gt;0,Messwerte!B60,"")</f>
        <v/>
      </c>
      <c r="V59" s="22" t="str">
        <f>IF(Messwerte!$D60&lt;&gt;0,Messwerte!C60,"")</f>
        <v/>
      </c>
      <c r="W59" s="22" t="str">
        <f>IF(Messwerte!$D60&lt;&gt;0,Messwerte!D60,"")</f>
        <v/>
      </c>
      <c r="X59" s="22" t="str">
        <f>IF(Messwerte!$D60&lt;&gt;0,Messwerte!F60,"")</f>
        <v/>
      </c>
    </row>
    <row r="60" spans="1:24" x14ac:dyDescent="0.25">
      <c r="A60" s="22">
        <f t="shared" si="9"/>
        <v>0</v>
      </c>
      <c r="B60" s="22" t="str">
        <f t="shared" si="0"/>
        <v/>
      </c>
      <c r="C60" s="22" t="str">
        <f t="shared" si="1"/>
        <v/>
      </c>
      <c r="D60" s="22" t="str">
        <f t="shared" si="2"/>
        <v/>
      </c>
      <c r="E60" s="22" t="str">
        <f t="shared" si="3"/>
        <v/>
      </c>
      <c r="F60" s="22" t="str">
        <f t="shared" si="4"/>
        <v/>
      </c>
      <c r="G60" s="24"/>
      <c r="I60" s="23" t="str">
        <f t="shared" si="5"/>
        <v/>
      </c>
      <c r="J60" s="23">
        <f t="shared" si="6"/>
        <v>0</v>
      </c>
      <c r="K60" s="23">
        <f t="shared" si="7"/>
        <v>0</v>
      </c>
      <c r="R60">
        <f t="shared" si="8"/>
        <v>1000</v>
      </c>
      <c r="S60" s="22">
        <f t="shared" si="10"/>
        <v>43013</v>
      </c>
      <c r="T60" s="22" t="str">
        <f>IF(Messwerte!$D61&lt;&gt;0,Messwerte!A61,"")</f>
        <v/>
      </c>
      <c r="U60" s="22" t="str">
        <f>IF(Messwerte!$D61&lt;&gt;0,Messwerte!B61,"")</f>
        <v/>
      </c>
      <c r="V60" s="22" t="str">
        <f>IF(Messwerte!$D61&lt;&gt;0,Messwerte!C61,"")</f>
        <v/>
      </c>
      <c r="W60" s="22" t="str">
        <f>IF(Messwerte!$D61&lt;&gt;0,Messwerte!D61,"")</f>
        <v/>
      </c>
      <c r="X60" s="22" t="str">
        <f>IF(Messwerte!$D61&lt;&gt;0,Messwerte!F61,"")</f>
        <v/>
      </c>
    </row>
    <row r="61" spans="1:24" x14ac:dyDescent="0.25">
      <c r="A61" s="22">
        <f t="shared" si="9"/>
        <v>0</v>
      </c>
      <c r="B61" s="22" t="str">
        <f t="shared" si="0"/>
        <v/>
      </c>
      <c r="C61" s="22" t="str">
        <f t="shared" si="1"/>
        <v/>
      </c>
      <c r="D61" s="22" t="str">
        <f t="shared" si="2"/>
        <v/>
      </c>
      <c r="E61" s="22" t="str">
        <f t="shared" si="3"/>
        <v/>
      </c>
      <c r="F61" s="22" t="str">
        <f t="shared" si="4"/>
        <v/>
      </c>
      <c r="G61" s="24"/>
      <c r="I61" s="23" t="str">
        <f t="shared" si="5"/>
        <v/>
      </c>
      <c r="J61" s="23">
        <f t="shared" si="6"/>
        <v>0</v>
      </c>
      <c r="K61" s="23">
        <f t="shared" si="7"/>
        <v>0</v>
      </c>
      <c r="R61">
        <f t="shared" si="8"/>
        <v>1000</v>
      </c>
      <c r="S61" s="22">
        <f t="shared" si="10"/>
        <v>44013</v>
      </c>
      <c r="T61" s="22" t="str">
        <f>IF(Messwerte!$D62&lt;&gt;0,Messwerte!A62,"")</f>
        <v/>
      </c>
      <c r="U61" s="22" t="str">
        <f>IF(Messwerte!$D62&lt;&gt;0,Messwerte!B62,"")</f>
        <v/>
      </c>
      <c r="V61" s="22" t="str">
        <f>IF(Messwerte!$D62&lt;&gt;0,Messwerte!C62,"")</f>
        <v/>
      </c>
      <c r="W61" s="22" t="str">
        <f>IF(Messwerte!$D62&lt;&gt;0,Messwerte!D62,"")</f>
        <v/>
      </c>
      <c r="X61" s="22" t="str">
        <f>IF(Messwerte!$D62&lt;&gt;0,Messwerte!F62,"")</f>
        <v/>
      </c>
    </row>
    <row r="62" spans="1:24" x14ac:dyDescent="0.25">
      <c r="A62" s="22">
        <f t="shared" si="9"/>
        <v>0</v>
      </c>
      <c r="B62" s="22" t="str">
        <f t="shared" si="0"/>
        <v/>
      </c>
      <c r="C62" s="22" t="str">
        <f t="shared" si="1"/>
        <v/>
      </c>
      <c r="D62" s="22" t="str">
        <f t="shared" si="2"/>
        <v/>
      </c>
      <c r="E62" s="22" t="str">
        <f t="shared" si="3"/>
        <v/>
      </c>
      <c r="F62" s="22" t="str">
        <f t="shared" si="4"/>
        <v/>
      </c>
      <c r="G62" s="24"/>
      <c r="I62" s="23" t="str">
        <f t="shared" si="5"/>
        <v/>
      </c>
      <c r="J62" s="23">
        <f t="shared" si="6"/>
        <v>0</v>
      </c>
      <c r="K62" s="23">
        <f t="shared" si="7"/>
        <v>0</v>
      </c>
      <c r="R62">
        <f t="shared" si="8"/>
        <v>1000</v>
      </c>
      <c r="S62" s="22">
        <f t="shared" si="10"/>
        <v>45013</v>
      </c>
      <c r="T62" s="22" t="str">
        <f>IF(Messwerte!$D63&lt;&gt;0,Messwerte!A63,"")</f>
        <v/>
      </c>
      <c r="U62" s="22" t="str">
        <f>IF(Messwerte!$D63&lt;&gt;0,Messwerte!B63,"")</f>
        <v/>
      </c>
      <c r="V62" s="22" t="str">
        <f>IF(Messwerte!$D63&lt;&gt;0,Messwerte!C63,"")</f>
        <v/>
      </c>
      <c r="W62" s="22" t="str">
        <f>IF(Messwerte!$D63&lt;&gt;0,Messwerte!D63,"")</f>
        <v/>
      </c>
      <c r="X62" s="22" t="str">
        <f>IF(Messwerte!$D63&lt;&gt;0,Messwerte!F63,"")</f>
        <v/>
      </c>
    </row>
    <row r="63" spans="1:24" x14ac:dyDescent="0.25">
      <c r="A63" s="22">
        <f t="shared" si="9"/>
        <v>0</v>
      </c>
      <c r="B63" s="22" t="str">
        <f t="shared" si="0"/>
        <v/>
      </c>
      <c r="C63" s="22" t="str">
        <f t="shared" si="1"/>
        <v/>
      </c>
      <c r="D63" s="22" t="str">
        <f t="shared" si="2"/>
        <v/>
      </c>
      <c r="E63" s="22" t="str">
        <f t="shared" si="3"/>
        <v/>
      </c>
      <c r="F63" s="22" t="str">
        <f t="shared" si="4"/>
        <v/>
      </c>
      <c r="G63" s="24"/>
      <c r="I63" s="23" t="str">
        <f t="shared" si="5"/>
        <v/>
      </c>
      <c r="J63" s="23">
        <f t="shared" si="6"/>
        <v>0</v>
      </c>
      <c r="K63" s="23">
        <f t="shared" si="7"/>
        <v>0</v>
      </c>
      <c r="R63">
        <f t="shared" si="8"/>
        <v>1000</v>
      </c>
      <c r="S63" s="22">
        <f t="shared" si="10"/>
        <v>46013</v>
      </c>
      <c r="T63" s="22" t="str">
        <f>IF(Messwerte!$D64&lt;&gt;0,Messwerte!A64,"")</f>
        <v/>
      </c>
      <c r="U63" s="22" t="str">
        <f>IF(Messwerte!$D64&lt;&gt;0,Messwerte!B64,"")</f>
        <v/>
      </c>
      <c r="V63" s="22" t="str">
        <f>IF(Messwerte!$D64&lt;&gt;0,Messwerte!C64,"")</f>
        <v/>
      </c>
      <c r="W63" s="22" t="str">
        <f>IF(Messwerte!$D64&lt;&gt;0,Messwerte!D64,"")</f>
        <v/>
      </c>
      <c r="X63" s="22" t="str">
        <f>IF(Messwerte!$D64&lt;&gt;0,Messwerte!F64,"")</f>
        <v/>
      </c>
    </row>
    <row r="64" spans="1:24" x14ac:dyDescent="0.25">
      <c r="A64" s="22">
        <f t="shared" si="9"/>
        <v>0</v>
      </c>
      <c r="B64" s="22" t="str">
        <f t="shared" si="0"/>
        <v/>
      </c>
      <c r="C64" s="22" t="str">
        <f t="shared" si="1"/>
        <v/>
      </c>
      <c r="D64" s="22" t="str">
        <f t="shared" si="2"/>
        <v/>
      </c>
      <c r="E64" s="22" t="str">
        <f t="shared" si="3"/>
        <v/>
      </c>
      <c r="F64" s="22" t="str">
        <f t="shared" si="4"/>
        <v/>
      </c>
      <c r="G64" s="24"/>
      <c r="I64" s="23" t="str">
        <f t="shared" si="5"/>
        <v/>
      </c>
      <c r="J64" s="23">
        <f t="shared" si="6"/>
        <v>0</v>
      </c>
      <c r="K64" s="23">
        <f t="shared" si="7"/>
        <v>0</v>
      </c>
      <c r="R64">
        <f t="shared" si="8"/>
        <v>1000</v>
      </c>
      <c r="S64" s="22">
        <f t="shared" si="10"/>
        <v>47013</v>
      </c>
      <c r="T64" s="22" t="str">
        <f>IF(Messwerte!$D65&lt;&gt;0,Messwerte!A65,"")</f>
        <v/>
      </c>
      <c r="U64" s="22" t="str">
        <f>IF(Messwerte!$D65&lt;&gt;0,Messwerte!B65,"")</f>
        <v/>
      </c>
      <c r="V64" s="22" t="str">
        <f>IF(Messwerte!$D65&lt;&gt;0,Messwerte!C65,"")</f>
        <v/>
      </c>
      <c r="W64" s="22" t="str">
        <f>IF(Messwerte!$D65&lt;&gt;0,Messwerte!D65,"")</f>
        <v/>
      </c>
      <c r="X64" s="22" t="str">
        <f>IF(Messwerte!$D65&lt;&gt;0,Messwerte!F65,"")</f>
        <v/>
      </c>
    </row>
    <row r="65" spans="1:24" x14ac:dyDescent="0.25">
      <c r="A65" s="22">
        <f t="shared" si="9"/>
        <v>0</v>
      </c>
      <c r="B65" s="22" t="str">
        <f t="shared" si="0"/>
        <v/>
      </c>
      <c r="C65" s="22" t="str">
        <f t="shared" si="1"/>
        <v/>
      </c>
      <c r="D65" s="22" t="str">
        <f t="shared" si="2"/>
        <v/>
      </c>
      <c r="E65" s="22" t="str">
        <f t="shared" si="3"/>
        <v/>
      </c>
      <c r="F65" s="22" t="str">
        <f t="shared" si="4"/>
        <v/>
      </c>
      <c r="G65" s="24"/>
      <c r="I65" s="23" t="str">
        <f t="shared" si="5"/>
        <v/>
      </c>
      <c r="J65" s="23">
        <f t="shared" si="6"/>
        <v>0</v>
      </c>
      <c r="K65" s="23">
        <f t="shared" si="7"/>
        <v>0</v>
      </c>
      <c r="R65">
        <f t="shared" si="8"/>
        <v>1000</v>
      </c>
      <c r="S65" s="22">
        <f t="shared" si="10"/>
        <v>48013</v>
      </c>
      <c r="T65" s="22" t="str">
        <f>IF(Messwerte!$D66&lt;&gt;0,Messwerte!A66,"")</f>
        <v/>
      </c>
      <c r="U65" s="22" t="str">
        <f>IF(Messwerte!$D66&lt;&gt;0,Messwerte!B66,"")</f>
        <v/>
      </c>
      <c r="V65" s="22" t="str">
        <f>IF(Messwerte!$D66&lt;&gt;0,Messwerte!C66,"")</f>
        <v/>
      </c>
      <c r="W65" s="22" t="str">
        <f>IF(Messwerte!$D66&lt;&gt;0,Messwerte!D66,"")</f>
        <v/>
      </c>
      <c r="X65" s="22" t="str">
        <f>IF(Messwerte!$D66&lt;&gt;0,Messwerte!F66,"")</f>
        <v/>
      </c>
    </row>
    <row r="66" spans="1:24" x14ac:dyDescent="0.25">
      <c r="A66" s="22">
        <f t="shared" si="9"/>
        <v>0</v>
      </c>
      <c r="B66" s="22" t="str">
        <f t="shared" si="0"/>
        <v/>
      </c>
      <c r="C66" s="22" t="str">
        <f t="shared" si="1"/>
        <v/>
      </c>
      <c r="D66" s="22" t="str">
        <f t="shared" si="2"/>
        <v/>
      </c>
      <c r="E66" s="22" t="str">
        <f t="shared" si="3"/>
        <v/>
      </c>
      <c r="F66" s="22" t="str">
        <f t="shared" si="4"/>
        <v/>
      </c>
      <c r="G66" s="24"/>
      <c r="I66" s="23" t="str">
        <f t="shared" si="5"/>
        <v/>
      </c>
      <c r="J66" s="23">
        <f t="shared" si="6"/>
        <v>0</v>
      </c>
      <c r="K66" s="23">
        <f t="shared" si="7"/>
        <v>0</v>
      </c>
      <c r="R66">
        <f t="shared" si="8"/>
        <v>1000</v>
      </c>
      <c r="S66" s="22">
        <f t="shared" si="10"/>
        <v>49013</v>
      </c>
      <c r="T66" s="22" t="str">
        <f>IF(Messwerte!$D67&lt;&gt;0,Messwerte!A67,"")</f>
        <v/>
      </c>
      <c r="U66" s="22" t="str">
        <f>IF(Messwerte!$D67&lt;&gt;0,Messwerte!B67,"")</f>
        <v/>
      </c>
      <c r="V66" s="22" t="str">
        <f>IF(Messwerte!$D67&lt;&gt;0,Messwerte!C67,"")</f>
        <v/>
      </c>
      <c r="W66" s="22" t="str">
        <f>IF(Messwerte!$D67&lt;&gt;0,Messwerte!D67,"")</f>
        <v/>
      </c>
      <c r="X66" s="22" t="str">
        <f>IF(Messwerte!$D67&lt;&gt;0,Messwerte!F67,"")</f>
        <v/>
      </c>
    </row>
    <row r="67" spans="1:24" x14ac:dyDescent="0.25">
      <c r="A67" s="22">
        <f t="shared" si="9"/>
        <v>0</v>
      </c>
      <c r="B67" s="22" t="str">
        <f t="shared" ref="B67:B130" si="11">IF(A67&gt;0,VLOOKUP($A67,$R$2:$X$131,3,FALSE),"")</f>
        <v/>
      </c>
      <c r="C67" s="22" t="str">
        <f t="shared" ref="C67:C130" si="12">IF(A67&gt;0,VLOOKUP($A67,$R$2:$X$131,4,FALSE),"")</f>
        <v/>
      </c>
      <c r="D67" s="22" t="str">
        <f t="shared" ref="D67:D130" si="13">IF(A67&gt;0,VLOOKUP($A67,$R$2:$X$131,5,FALSE),"")</f>
        <v/>
      </c>
      <c r="E67" s="22" t="str">
        <f t="shared" ref="E67:E130" si="14">IF(A67&gt;0,VLOOKUP($A67,$R$2:$X$131,6,FALSE),"")</f>
        <v/>
      </c>
      <c r="F67" s="22" t="str">
        <f t="shared" ref="F67:F130" si="15">IF(A67&gt;0,VLOOKUP($A67,$R$2:$X$131,7,FALSE),"")</f>
        <v/>
      </c>
      <c r="G67" s="24"/>
      <c r="I67" s="23" t="str">
        <f t="shared" ref="I67:I130" si="16">IF(AND(B67&lt;&gt;"",G67&lt;&gt;"x"),LEFT(B67,5)&amp;"_"&amp;LEFT(C67,1)&amp;"._"&amp;LEFT(D67,5),"")</f>
        <v/>
      </c>
      <c r="J67" s="23">
        <f t="shared" ref="J67:J130" si="17">IF(AND(B67&lt;&gt;"",G67&lt;&gt;"x"),E67,0)</f>
        <v>0</v>
      </c>
      <c r="K67" s="23">
        <f t="shared" ref="K67:K130" si="18">IF(AND(B67&lt;&gt;"",G67&lt;&gt;"x"),F67,0)</f>
        <v>0</v>
      </c>
      <c r="R67">
        <f t="shared" ref="R67:R130" si="19">IF(T67&lt;&gt;"",RANK(S67,$S$2:$S$131,1),1000)</f>
        <v>1000</v>
      </c>
      <c r="S67" s="22">
        <f t="shared" si="10"/>
        <v>50013</v>
      </c>
      <c r="T67" s="22" t="str">
        <f>IF(Messwerte!$D68&lt;&gt;0,Messwerte!A68,"")</f>
        <v/>
      </c>
      <c r="U67" s="22" t="str">
        <f>IF(Messwerte!$D68&lt;&gt;0,Messwerte!B68,"")</f>
        <v/>
      </c>
      <c r="V67" s="22" t="str">
        <f>IF(Messwerte!$D68&lt;&gt;0,Messwerte!C68,"")</f>
        <v/>
      </c>
      <c r="W67" s="22" t="str">
        <f>IF(Messwerte!$D68&lt;&gt;0,Messwerte!D68,"")</f>
        <v/>
      </c>
      <c r="X67" s="22" t="str">
        <f>IF(Messwerte!$D68&lt;&gt;0,Messwerte!F68,"")</f>
        <v/>
      </c>
    </row>
    <row r="68" spans="1:24" x14ac:dyDescent="0.25">
      <c r="A68" s="22">
        <f t="shared" ref="A68:A131" si="20">IF(AND(A67+1&lt;=$S$133,A67&gt;0),A67+1,0)</f>
        <v>0</v>
      </c>
      <c r="B68" s="22" t="str">
        <f t="shared" si="11"/>
        <v/>
      </c>
      <c r="C68" s="22" t="str">
        <f t="shared" si="12"/>
        <v/>
      </c>
      <c r="D68" s="22" t="str">
        <f t="shared" si="13"/>
        <v/>
      </c>
      <c r="E68" s="22" t="str">
        <f t="shared" si="14"/>
        <v/>
      </c>
      <c r="F68" s="22" t="str">
        <f t="shared" si="15"/>
        <v/>
      </c>
      <c r="G68" s="24"/>
      <c r="I68" s="23" t="str">
        <f t="shared" si="16"/>
        <v/>
      </c>
      <c r="J68" s="23">
        <f t="shared" si="17"/>
        <v>0</v>
      </c>
      <c r="K68" s="23">
        <f t="shared" si="18"/>
        <v>0</v>
      </c>
      <c r="R68">
        <f t="shared" si="19"/>
        <v>1000</v>
      </c>
      <c r="S68" s="22">
        <f t="shared" ref="S68:S131" si="21">IF(T68&lt;&gt;"",IF(S67&gt;1000,S67-INT(S67/1000)*1000+1,S67+1),1000+S67)</f>
        <v>51013</v>
      </c>
      <c r="T68" s="22" t="str">
        <f>IF(Messwerte!$D69&lt;&gt;0,Messwerte!A69,"")</f>
        <v/>
      </c>
      <c r="U68" s="22" t="str">
        <f>IF(Messwerte!$D69&lt;&gt;0,Messwerte!B69,"")</f>
        <v/>
      </c>
      <c r="V68" s="22" t="str">
        <f>IF(Messwerte!$D69&lt;&gt;0,Messwerte!C69,"")</f>
        <v/>
      </c>
      <c r="W68" s="22" t="str">
        <f>IF(Messwerte!$D69&lt;&gt;0,Messwerte!D69,"")</f>
        <v/>
      </c>
      <c r="X68" s="22" t="str">
        <f>IF(Messwerte!$D69&lt;&gt;0,Messwerte!F69,"")</f>
        <v/>
      </c>
    </row>
    <row r="69" spans="1:24" x14ac:dyDescent="0.25">
      <c r="A69" s="22">
        <f t="shared" si="20"/>
        <v>0</v>
      </c>
      <c r="B69" s="22" t="str">
        <f t="shared" si="11"/>
        <v/>
      </c>
      <c r="C69" s="22" t="str">
        <f t="shared" si="12"/>
        <v/>
      </c>
      <c r="D69" s="22" t="str">
        <f t="shared" si="13"/>
        <v/>
      </c>
      <c r="E69" s="22" t="str">
        <f t="shared" si="14"/>
        <v/>
      </c>
      <c r="F69" s="22" t="str">
        <f t="shared" si="15"/>
        <v/>
      </c>
      <c r="G69" s="24"/>
      <c r="I69" s="23" t="str">
        <f t="shared" si="16"/>
        <v/>
      </c>
      <c r="J69" s="23">
        <f t="shared" si="17"/>
        <v>0</v>
      </c>
      <c r="K69" s="23">
        <f t="shared" si="18"/>
        <v>0</v>
      </c>
      <c r="R69">
        <f t="shared" si="19"/>
        <v>1000</v>
      </c>
      <c r="S69" s="22">
        <f t="shared" si="21"/>
        <v>52013</v>
      </c>
      <c r="T69" s="22" t="str">
        <f>IF(Messwerte!$D70&lt;&gt;0,Messwerte!A70,"")</f>
        <v/>
      </c>
      <c r="U69" s="22" t="str">
        <f>IF(Messwerte!$D70&lt;&gt;0,Messwerte!B70,"")</f>
        <v/>
      </c>
      <c r="V69" s="22" t="str">
        <f>IF(Messwerte!$D70&lt;&gt;0,Messwerte!C70,"")</f>
        <v/>
      </c>
      <c r="W69" s="22" t="str">
        <f>IF(Messwerte!$D70&lt;&gt;0,Messwerte!D70,"")</f>
        <v/>
      </c>
      <c r="X69" s="22" t="str">
        <f>IF(Messwerte!$D70&lt;&gt;0,Messwerte!F70,"")</f>
        <v/>
      </c>
    </row>
    <row r="70" spans="1:24" x14ac:dyDescent="0.25">
      <c r="A70" s="22">
        <f t="shared" si="20"/>
        <v>0</v>
      </c>
      <c r="B70" s="22" t="str">
        <f t="shared" si="11"/>
        <v/>
      </c>
      <c r="C70" s="22" t="str">
        <f t="shared" si="12"/>
        <v/>
      </c>
      <c r="D70" s="22" t="str">
        <f t="shared" si="13"/>
        <v/>
      </c>
      <c r="E70" s="22" t="str">
        <f t="shared" si="14"/>
        <v/>
      </c>
      <c r="F70" s="22" t="str">
        <f t="shared" si="15"/>
        <v/>
      </c>
      <c r="G70" s="24"/>
      <c r="I70" s="23" t="str">
        <f t="shared" si="16"/>
        <v/>
      </c>
      <c r="J70" s="23">
        <f t="shared" si="17"/>
        <v>0</v>
      </c>
      <c r="K70" s="23">
        <f t="shared" si="18"/>
        <v>0</v>
      </c>
      <c r="R70">
        <f t="shared" si="19"/>
        <v>1000</v>
      </c>
      <c r="S70" s="22">
        <f t="shared" si="21"/>
        <v>53013</v>
      </c>
      <c r="T70" s="22" t="str">
        <f>IF(Messwerte!$D71&lt;&gt;0,Messwerte!A71,"")</f>
        <v/>
      </c>
      <c r="U70" s="22" t="str">
        <f>IF(Messwerte!$D71&lt;&gt;0,Messwerte!B71,"")</f>
        <v/>
      </c>
      <c r="V70" s="22" t="str">
        <f>IF(Messwerte!$D71&lt;&gt;0,Messwerte!C71,"")</f>
        <v/>
      </c>
      <c r="W70" s="22" t="str">
        <f>IF(Messwerte!$D71&lt;&gt;0,Messwerte!D71,"")</f>
        <v/>
      </c>
      <c r="X70" s="22" t="str">
        <f>IF(Messwerte!$D71&lt;&gt;0,Messwerte!F71,"")</f>
        <v/>
      </c>
    </row>
    <row r="71" spans="1:24" x14ac:dyDescent="0.25">
      <c r="A71" s="22">
        <f t="shared" si="20"/>
        <v>0</v>
      </c>
      <c r="B71" s="22" t="str">
        <f t="shared" si="11"/>
        <v/>
      </c>
      <c r="C71" s="22" t="str">
        <f t="shared" si="12"/>
        <v/>
      </c>
      <c r="D71" s="22" t="str">
        <f t="shared" si="13"/>
        <v/>
      </c>
      <c r="E71" s="22" t="str">
        <f t="shared" si="14"/>
        <v/>
      </c>
      <c r="F71" s="22" t="str">
        <f t="shared" si="15"/>
        <v/>
      </c>
      <c r="G71" s="24"/>
      <c r="I71" s="23" t="str">
        <f t="shared" si="16"/>
        <v/>
      </c>
      <c r="J71" s="23">
        <f t="shared" si="17"/>
        <v>0</v>
      </c>
      <c r="K71" s="23">
        <f t="shared" si="18"/>
        <v>0</v>
      </c>
      <c r="R71">
        <f t="shared" si="19"/>
        <v>1000</v>
      </c>
      <c r="S71" s="22">
        <f t="shared" si="21"/>
        <v>54013</v>
      </c>
      <c r="T71" s="22" t="str">
        <f>IF(Messwerte!$D72&lt;&gt;0,Messwerte!A72,"")</f>
        <v/>
      </c>
      <c r="U71" s="22" t="str">
        <f>IF(Messwerte!$D72&lt;&gt;0,Messwerte!B72,"")</f>
        <v/>
      </c>
      <c r="V71" s="22" t="str">
        <f>IF(Messwerte!$D72&lt;&gt;0,Messwerte!C72,"")</f>
        <v/>
      </c>
      <c r="W71" s="22" t="str">
        <f>IF(Messwerte!$D72&lt;&gt;0,Messwerte!D72,"")</f>
        <v/>
      </c>
      <c r="X71" s="22" t="str">
        <f>IF(Messwerte!$D72&lt;&gt;0,Messwerte!F72,"")</f>
        <v/>
      </c>
    </row>
    <row r="72" spans="1:24" x14ac:dyDescent="0.25">
      <c r="A72" s="22">
        <f t="shared" si="20"/>
        <v>0</v>
      </c>
      <c r="B72" s="22" t="str">
        <f t="shared" si="11"/>
        <v/>
      </c>
      <c r="C72" s="22" t="str">
        <f t="shared" si="12"/>
        <v/>
      </c>
      <c r="D72" s="22" t="str">
        <f t="shared" si="13"/>
        <v/>
      </c>
      <c r="E72" s="22" t="str">
        <f t="shared" si="14"/>
        <v/>
      </c>
      <c r="F72" s="22" t="str">
        <f t="shared" si="15"/>
        <v/>
      </c>
      <c r="G72" s="24"/>
      <c r="I72" s="23" t="str">
        <f t="shared" si="16"/>
        <v/>
      </c>
      <c r="J72" s="23">
        <f t="shared" si="17"/>
        <v>0</v>
      </c>
      <c r="K72" s="23">
        <f t="shared" si="18"/>
        <v>0</v>
      </c>
      <c r="R72">
        <f t="shared" si="19"/>
        <v>1000</v>
      </c>
      <c r="S72" s="22">
        <f t="shared" si="21"/>
        <v>55013</v>
      </c>
      <c r="T72" s="22" t="str">
        <f>IF(Messwerte!$D73&lt;&gt;0,Messwerte!A73,"")</f>
        <v/>
      </c>
      <c r="U72" s="22" t="str">
        <f>IF(Messwerte!$D73&lt;&gt;0,Messwerte!B73,"")</f>
        <v/>
      </c>
      <c r="V72" s="22" t="str">
        <f>IF(Messwerte!$D73&lt;&gt;0,Messwerte!C73,"")</f>
        <v/>
      </c>
      <c r="W72" s="22" t="str">
        <f>IF(Messwerte!$D73&lt;&gt;0,Messwerte!D73,"")</f>
        <v/>
      </c>
      <c r="X72" s="22" t="str">
        <f>IF(Messwerte!$D73&lt;&gt;0,Messwerte!F73,"")</f>
        <v/>
      </c>
    </row>
    <row r="73" spans="1:24" x14ac:dyDescent="0.25">
      <c r="A73" s="22">
        <f t="shared" si="20"/>
        <v>0</v>
      </c>
      <c r="B73" s="22" t="str">
        <f t="shared" si="11"/>
        <v/>
      </c>
      <c r="C73" s="22" t="str">
        <f t="shared" si="12"/>
        <v/>
      </c>
      <c r="D73" s="22" t="str">
        <f t="shared" si="13"/>
        <v/>
      </c>
      <c r="E73" s="22" t="str">
        <f t="shared" si="14"/>
        <v/>
      </c>
      <c r="F73" s="22" t="str">
        <f t="shared" si="15"/>
        <v/>
      </c>
      <c r="G73" s="24"/>
      <c r="I73" s="23" t="str">
        <f t="shared" si="16"/>
        <v/>
      </c>
      <c r="J73" s="23">
        <f t="shared" si="17"/>
        <v>0</v>
      </c>
      <c r="K73" s="23">
        <f t="shared" si="18"/>
        <v>0</v>
      </c>
      <c r="R73">
        <f t="shared" si="19"/>
        <v>1000</v>
      </c>
      <c r="S73" s="22">
        <f t="shared" si="21"/>
        <v>56013</v>
      </c>
      <c r="T73" s="22" t="str">
        <f>IF(Messwerte!$D74&lt;&gt;0,Messwerte!A74,"")</f>
        <v/>
      </c>
      <c r="U73" s="22" t="str">
        <f>IF(Messwerte!$D74&lt;&gt;0,Messwerte!B74,"")</f>
        <v/>
      </c>
      <c r="V73" s="22" t="str">
        <f>IF(Messwerte!$D74&lt;&gt;0,Messwerte!C74,"")</f>
        <v/>
      </c>
      <c r="W73" s="22" t="str">
        <f>IF(Messwerte!$D74&lt;&gt;0,Messwerte!D74,"")</f>
        <v/>
      </c>
      <c r="X73" s="22" t="str">
        <f>IF(Messwerte!$D74&lt;&gt;0,Messwerte!F74,"")</f>
        <v/>
      </c>
    </row>
    <row r="74" spans="1:24" x14ac:dyDescent="0.25">
      <c r="A74" s="22">
        <f t="shared" si="20"/>
        <v>0</v>
      </c>
      <c r="B74" s="22" t="str">
        <f t="shared" si="11"/>
        <v/>
      </c>
      <c r="C74" s="22" t="str">
        <f t="shared" si="12"/>
        <v/>
      </c>
      <c r="D74" s="22" t="str">
        <f t="shared" si="13"/>
        <v/>
      </c>
      <c r="E74" s="22" t="str">
        <f t="shared" si="14"/>
        <v/>
      </c>
      <c r="F74" s="22" t="str">
        <f t="shared" si="15"/>
        <v/>
      </c>
      <c r="G74" s="24"/>
      <c r="I74" s="23" t="str">
        <f t="shared" si="16"/>
        <v/>
      </c>
      <c r="J74" s="23">
        <f t="shared" si="17"/>
        <v>0</v>
      </c>
      <c r="K74" s="23">
        <f t="shared" si="18"/>
        <v>0</v>
      </c>
      <c r="R74">
        <f t="shared" si="19"/>
        <v>1000</v>
      </c>
      <c r="S74" s="22">
        <f t="shared" si="21"/>
        <v>57013</v>
      </c>
      <c r="T74" s="22" t="str">
        <f>IF(Messwerte!$D75&lt;&gt;0,Messwerte!A75,"")</f>
        <v/>
      </c>
      <c r="U74" s="22" t="str">
        <f>IF(Messwerte!$D75&lt;&gt;0,Messwerte!B75,"")</f>
        <v/>
      </c>
      <c r="V74" s="22" t="str">
        <f>IF(Messwerte!$D75&lt;&gt;0,Messwerte!C75,"")</f>
        <v/>
      </c>
      <c r="W74" s="22" t="str">
        <f>IF(Messwerte!$D75&lt;&gt;0,Messwerte!D75,"")</f>
        <v/>
      </c>
      <c r="X74" s="22" t="str">
        <f>IF(Messwerte!$D75&lt;&gt;0,Messwerte!F75,"")</f>
        <v/>
      </c>
    </row>
    <row r="75" spans="1:24" x14ac:dyDescent="0.25">
      <c r="A75" s="22">
        <f t="shared" si="20"/>
        <v>0</v>
      </c>
      <c r="B75" s="22" t="str">
        <f t="shared" si="11"/>
        <v/>
      </c>
      <c r="C75" s="22" t="str">
        <f t="shared" si="12"/>
        <v/>
      </c>
      <c r="D75" s="22" t="str">
        <f t="shared" si="13"/>
        <v/>
      </c>
      <c r="E75" s="22" t="str">
        <f t="shared" si="14"/>
        <v/>
      </c>
      <c r="F75" s="22" t="str">
        <f t="shared" si="15"/>
        <v/>
      </c>
      <c r="G75" s="24"/>
      <c r="I75" s="23" t="str">
        <f t="shared" si="16"/>
        <v/>
      </c>
      <c r="J75" s="23">
        <f t="shared" si="17"/>
        <v>0</v>
      </c>
      <c r="K75" s="23">
        <f t="shared" si="18"/>
        <v>0</v>
      </c>
      <c r="R75">
        <f t="shared" si="19"/>
        <v>1000</v>
      </c>
      <c r="S75" s="22">
        <f t="shared" si="21"/>
        <v>58013</v>
      </c>
      <c r="T75" s="22" t="str">
        <f>IF(Messwerte!$D76&lt;&gt;0,Messwerte!A76,"")</f>
        <v/>
      </c>
      <c r="U75" s="22" t="str">
        <f>IF(Messwerte!$D76&lt;&gt;0,Messwerte!B76,"")</f>
        <v/>
      </c>
      <c r="V75" s="22" t="str">
        <f>IF(Messwerte!$D76&lt;&gt;0,Messwerte!C76,"")</f>
        <v/>
      </c>
      <c r="W75" s="22" t="str">
        <f>IF(Messwerte!$D76&lt;&gt;0,Messwerte!D76,"")</f>
        <v/>
      </c>
      <c r="X75" s="22" t="str">
        <f>IF(Messwerte!$D76&lt;&gt;0,Messwerte!F76,"")</f>
        <v/>
      </c>
    </row>
    <row r="76" spans="1:24" x14ac:dyDescent="0.25">
      <c r="A76" s="22">
        <f t="shared" si="20"/>
        <v>0</v>
      </c>
      <c r="B76" s="22" t="str">
        <f t="shared" si="11"/>
        <v/>
      </c>
      <c r="C76" s="22" t="str">
        <f t="shared" si="12"/>
        <v/>
      </c>
      <c r="D76" s="22" t="str">
        <f t="shared" si="13"/>
        <v/>
      </c>
      <c r="E76" s="22" t="str">
        <f t="shared" si="14"/>
        <v/>
      </c>
      <c r="F76" s="22" t="str">
        <f t="shared" si="15"/>
        <v/>
      </c>
      <c r="G76" s="24"/>
      <c r="I76" s="23" t="str">
        <f t="shared" si="16"/>
        <v/>
      </c>
      <c r="J76" s="23">
        <f t="shared" si="17"/>
        <v>0</v>
      </c>
      <c r="K76" s="23">
        <f t="shared" si="18"/>
        <v>0</v>
      </c>
      <c r="R76">
        <f t="shared" si="19"/>
        <v>1000</v>
      </c>
      <c r="S76" s="22">
        <f t="shared" si="21"/>
        <v>59013</v>
      </c>
      <c r="T76" s="22" t="str">
        <f>IF(Messwerte!$D77&lt;&gt;0,Messwerte!A77,"")</f>
        <v/>
      </c>
      <c r="U76" s="22" t="str">
        <f>IF(Messwerte!$D77&lt;&gt;0,Messwerte!B77,"")</f>
        <v/>
      </c>
      <c r="V76" s="22" t="str">
        <f>IF(Messwerte!$D77&lt;&gt;0,Messwerte!C77,"")</f>
        <v/>
      </c>
      <c r="W76" s="22" t="str">
        <f>IF(Messwerte!$D77&lt;&gt;0,Messwerte!D77,"")</f>
        <v/>
      </c>
      <c r="X76" s="22" t="str">
        <f>IF(Messwerte!$D77&lt;&gt;0,Messwerte!F77,"")</f>
        <v/>
      </c>
    </row>
    <row r="77" spans="1:24" x14ac:dyDescent="0.25">
      <c r="A77" s="22">
        <f t="shared" si="20"/>
        <v>0</v>
      </c>
      <c r="B77" s="22" t="str">
        <f t="shared" si="11"/>
        <v/>
      </c>
      <c r="C77" s="22" t="str">
        <f t="shared" si="12"/>
        <v/>
      </c>
      <c r="D77" s="22" t="str">
        <f t="shared" si="13"/>
        <v/>
      </c>
      <c r="E77" s="22" t="str">
        <f t="shared" si="14"/>
        <v/>
      </c>
      <c r="F77" s="22" t="str">
        <f t="shared" si="15"/>
        <v/>
      </c>
      <c r="G77" s="24"/>
      <c r="I77" s="23" t="str">
        <f t="shared" si="16"/>
        <v/>
      </c>
      <c r="J77" s="23">
        <f t="shared" si="17"/>
        <v>0</v>
      </c>
      <c r="K77" s="23">
        <f t="shared" si="18"/>
        <v>0</v>
      </c>
      <c r="R77">
        <f t="shared" si="19"/>
        <v>1000</v>
      </c>
      <c r="S77" s="22">
        <f t="shared" si="21"/>
        <v>60013</v>
      </c>
      <c r="T77" s="22" t="str">
        <f>IF(Messwerte!$D78&lt;&gt;0,Messwerte!A78,"")</f>
        <v/>
      </c>
      <c r="U77" s="22" t="str">
        <f>IF(Messwerte!$D78&lt;&gt;0,Messwerte!B78,"")</f>
        <v/>
      </c>
      <c r="V77" s="22" t="str">
        <f>IF(Messwerte!$D78&lt;&gt;0,Messwerte!C78,"")</f>
        <v/>
      </c>
      <c r="W77" s="22" t="str">
        <f>IF(Messwerte!$D78&lt;&gt;0,Messwerte!D78,"")</f>
        <v/>
      </c>
      <c r="X77" s="22" t="str">
        <f>IF(Messwerte!$D78&lt;&gt;0,Messwerte!F78,"")</f>
        <v/>
      </c>
    </row>
    <row r="78" spans="1:24" x14ac:dyDescent="0.25">
      <c r="A78" s="22">
        <f t="shared" si="20"/>
        <v>0</v>
      </c>
      <c r="B78" s="22" t="str">
        <f t="shared" si="11"/>
        <v/>
      </c>
      <c r="C78" s="22" t="str">
        <f t="shared" si="12"/>
        <v/>
      </c>
      <c r="D78" s="22" t="str">
        <f t="shared" si="13"/>
        <v/>
      </c>
      <c r="E78" s="22" t="str">
        <f t="shared" si="14"/>
        <v/>
      </c>
      <c r="F78" s="22" t="str">
        <f t="shared" si="15"/>
        <v/>
      </c>
      <c r="G78" s="24"/>
      <c r="I78" s="23" t="str">
        <f t="shared" si="16"/>
        <v/>
      </c>
      <c r="J78" s="23">
        <f t="shared" si="17"/>
        <v>0</v>
      </c>
      <c r="K78" s="23">
        <f t="shared" si="18"/>
        <v>0</v>
      </c>
      <c r="R78">
        <f t="shared" si="19"/>
        <v>1000</v>
      </c>
      <c r="S78" s="22">
        <f t="shared" si="21"/>
        <v>61013</v>
      </c>
      <c r="T78" s="22" t="str">
        <f>IF(Messwerte!$D79&lt;&gt;0,Messwerte!A79,"")</f>
        <v/>
      </c>
      <c r="U78" s="22" t="str">
        <f>IF(Messwerte!$D79&lt;&gt;0,Messwerte!B79,"")</f>
        <v/>
      </c>
      <c r="V78" s="22" t="str">
        <f>IF(Messwerte!$D79&lt;&gt;0,Messwerte!C79,"")</f>
        <v/>
      </c>
      <c r="W78" s="22" t="str">
        <f>IF(Messwerte!$D79&lt;&gt;0,Messwerte!D79,"")</f>
        <v/>
      </c>
      <c r="X78" s="22" t="str">
        <f>IF(Messwerte!$D79&lt;&gt;0,Messwerte!F79,"")</f>
        <v/>
      </c>
    </row>
    <row r="79" spans="1:24" x14ac:dyDescent="0.25">
      <c r="A79" s="22">
        <f t="shared" si="20"/>
        <v>0</v>
      </c>
      <c r="B79" s="22" t="str">
        <f t="shared" si="11"/>
        <v/>
      </c>
      <c r="C79" s="22" t="str">
        <f t="shared" si="12"/>
        <v/>
      </c>
      <c r="D79" s="22" t="str">
        <f t="shared" si="13"/>
        <v/>
      </c>
      <c r="E79" s="22" t="str">
        <f t="shared" si="14"/>
        <v/>
      </c>
      <c r="F79" s="22" t="str">
        <f t="shared" si="15"/>
        <v/>
      </c>
      <c r="G79" s="24"/>
      <c r="I79" s="23" t="str">
        <f t="shared" si="16"/>
        <v/>
      </c>
      <c r="J79" s="23">
        <f t="shared" si="17"/>
        <v>0</v>
      </c>
      <c r="K79" s="23">
        <f t="shared" si="18"/>
        <v>0</v>
      </c>
      <c r="R79">
        <f t="shared" si="19"/>
        <v>1000</v>
      </c>
      <c r="S79" s="22">
        <f t="shared" si="21"/>
        <v>62013</v>
      </c>
      <c r="T79" s="22" t="str">
        <f>IF(Messwerte!$D80&lt;&gt;0,Messwerte!A80,"")</f>
        <v/>
      </c>
      <c r="U79" s="22" t="str">
        <f>IF(Messwerte!$D80&lt;&gt;0,Messwerte!B80,"")</f>
        <v/>
      </c>
      <c r="V79" s="22" t="str">
        <f>IF(Messwerte!$D80&lt;&gt;0,Messwerte!C80,"")</f>
        <v/>
      </c>
      <c r="W79" s="22" t="str">
        <f>IF(Messwerte!$D80&lt;&gt;0,Messwerte!D80,"")</f>
        <v/>
      </c>
      <c r="X79" s="22" t="str">
        <f>IF(Messwerte!$D80&lt;&gt;0,Messwerte!F80,"")</f>
        <v/>
      </c>
    </row>
    <row r="80" spans="1:24" x14ac:dyDescent="0.25">
      <c r="A80" s="22">
        <f t="shared" si="20"/>
        <v>0</v>
      </c>
      <c r="B80" s="22" t="str">
        <f t="shared" si="11"/>
        <v/>
      </c>
      <c r="C80" s="22" t="str">
        <f t="shared" si="12"/>
        <v/>
      </c>
      <c r="D80" s="22" t="str">
        <f t="shared" si="13"/>
        <v/>
      </c>
      <c r="E80" s="22" t="str">
        <f t="shared" si="14"/>
        <v/>
      </c>
      <c r="F80" s="22" t="str">
        <f t="shared" si="15"/>
        <v/>
      </c>
      <c r="G80" s="24"/>
      <c r="I80" s="23" t="str">
        <f t="shared" si="16"/>
        <v/>
      </c>
      <c r="J80" s="23">
        <f t="shared" si="17"/>
        <v>0</v>
      </c>
      <c r="K80" s="23">
        <f t="shared" si="18"/>
        <v>0</v>
      </c>
      <c r="R80">
        <f t="shared" si="19"/>
        <v>1000</v>
      </c>
      <c r="S80" s="22">
        <f t="shared" si="21"/>
        <v>63013</v>
      </c>
      <c r="T80" s="22" t="str">
        <f>IF(Messwerte!$D81&lt;&gt;0,Messwerte!A81,"")</f>
        <v/>
      </c>
      <c r="U80" s="22" t="str">
        <f>IF(Messwerte!$D81&lt;&gt;0,Messwerte!B81,"")</f>
        <v/>
      </c>
      <c r="V80" s="22" t="str">
        <f>IF(Messwerte!$D81&lt;&gt;0,Messwerte!C81,"")</f>
        <v/>
      </c>
      <c r="W80" s="22" t="str">
        <f>IF(Messwerte!$D81&lt;&gt;0,Messwerte!D81,"")</f>
        <v/>
      </c>
      <c r="X80" s="22" t="str">
        <f>IF(Messwerte!$D81&lt;&gt;0,Messwerte!F81,"")</f>
        <v/>
      </c>
    </row>
    <row r="81" spans="1:24" x14ac:dyDescent="0.25">
      <c r="A81" s="22">
        <f t="shared" si="20"/>
        <v>0</v>
      </c>
      <c r="B81" s="22" t="str">
        <f t="shared" si="11"/>
        <v/>
      </c>
      <c r="C81" s="22" t="str">
        <f t="shared" si="12"/>
        <v/>
      </c>
      <c r="D81" s="22" t="str">
        <f t="shared" si="13"/>
        <v/>
      </c>
      <c r="E81" s="22" t="str">
        <f t="shared" si="14"/>
        <v/>
      </c>
      <c r="F81" s="22" t="str">
        <f t="shared" si="15"/>
        <v/>
      </c>
      <c r="G81" s="24"/>
      <c r="I81" s="23" t="str">
        <f t="shared" si="16"/>
        <v/>
      </c>
      <c r="J81" s="23">
        <f t="shared" si="17"/>
        <v>0</v>
      </c>
      <c r="K81" s="23">
        <f t="shared" si="18"/>
        <v>0</v>
      </c>
      <c r="R81">
        <f t="shared" si="19"/>
        <v>1000</v>
      </c>
      <c r="S81" s="22">
        <f t="shared" si="21"/>
        <v>64013</v>
      </c>
      <c r="T81" s="22" t="str">
        <f>IF(Messwerte!$D82&lt;&gt;0,Messwerte!A82,"")</f>
        <v/>
      </c>
      <c r="U81" s="22" t="str">
        <f>IF(Messwerte!$D82&lt;&gt;0,Messwerte!B82,"")</f>
        <v/>
      </c>
      <c r="V81" s="22" t="str">
        <f>IF(Messwerte!$D82&lt;&gt;0,Messwerte!C82,"")</f>
        <v/>
      </c>
      <c r="W81" s="22" t="str">
        <f>IF(Messwerte!$D82&lt;&gt;0,Messwerte!D82,"")</f>
        <v/>
      </c>
      <c r="X81" s="22" t="str">
        <f>IF(Messwerte!$D82&lt;&gt;0,Messwerte!F82,"")</f>
        <v/>
      </c>
    </row>
    <row r="82" spans="1:24" x14ac:dyDescent="0.25">
      <c r="A82" s="22">
        <f t="shared" si="20"/>
        <v>0</v>
      </c>
      <c r="B82" s="22" t="str">
        <f t="shared" si="11"/>
        <v/>
      </c>
      <c r="C82" s="22" t="str">
        <f t="shared" si="12"/>
        <v/>
      </c>
      <c r="D82" s="22" t="str">
        <f t="shared" si="13"/>
        <v/>
      </c>
      <c r="E82" s="22" t="str">
        <f t="shared" si="14"/>
        <v/>
      </c>
      <c r="F82" s="22" t="str">
        <f t="shared" si="15"/>
        <v/>
      </c>
      <c r="G82" s="24"/>
      <c r="I82" s="23" t="str">
        <f t="shared" si="16"/>
        <v/>
      </c>
      <c r="J82" s="23">
        <f t="shared" si="17"/>
        <v>0</v>
      </c>
      <c r="K82" s="23">
        <f t="shared" si="18"/>
        <v>0</v>
      </c>
      <c r="R82">
        <f t="shared" si="19"/>
        <v>1000</v>
      </c>
      <c r="S82" s="22">
        <f t="shared" si="21"/>
        <v>65013</v>
      </c>
      <c r="T82" s="22" t="str">
        <f>IF(Messwerte!$D83&lt;&gt;0,Messwerte!A83,"")</f>
        <v/>
      </c>
      <c r="U82" s="22" t="str">
        <f>IF(Messwerte!$D83&lt;&gt;0,Messwerte!B83,"")</f>
        <v/>
      </c>
      <c r="V82" s="22" t="str">
        <f>IF(Messwerte!$D83&lt;&gt;0,Messwerte!C83,"")</f>
        <v/>
      </c>
      <c r="W82" s="22" t="str">
        <f>IF(Messwerte!$D83&lt;&gt;0,Messwerte!D83,"")</f>
        <v/>
      </c>
      <c r="X82" s="22" t="str">
        <f>IF(Messwerte!$D83&lt;&gt;0,Messwerte!F83,"")</f>
        <v/>
      </c>
    </row>
    <row r="83" spans="1:24" x14ac:dyDescent="0.25">
      <c r="A83" s="22">
        <f t="shared" si="20"/>
        <v>0</v>
      </c>
      <c r="B83" s="22" t="str">
        <f t="shared" si="11"/>
        <v/>
      </c>
      <c r="C83" s="22" t="str">
        <f t="shared" si="12"/>
        <v/>
      </c>
      <c r="D83" s="22" t="str">
        <f t="shared" si="13"/>
        <v/>
      </c>
      <c r="E83" s="22" t="str">
        <f t="shared" si="14"/>
        <v/>
      </c>
      <c r="F83" s="22" t="str">
        <f t="shared" si="15"/>
        <v/>
      </c>
      <c r="G83" s="24"/>
      <c r="I83" s="23" t="str">
        <f t="shared" si="16"/>
        <v/>
      </c>
      <c r="J83" s="23">
        <f t="shared" si="17"/>
        <v>0</v>
      </c>
      <c r="K83" s="23">
        <f t="shared" si="18"/>
        <v>0</v>
      </c>
      <c r="R83">
        <f t="shared" si="19"/>
        <v>1000</v>
      </c>
      <c r="S83" s="22">
        <f t="shared" si="21"/>
        <v>66013</v>
      </c>
      <c r="T83" s="22" t="str">
        <f>IF(Messwerte!$D84&lt;&gt;0,Messwerte!A84,"")</f>
        <v/>
      </c>
      <c r="U83" s="22" t="str">
        <f>IF(Messwerte!$D84&lt;&gt;0,Messwerte!B84,"")</f>
        <v/>
      </c>
      <c r="V83" s="22" t="str">
        <f>IF(Messwerte!$D84&lt;&gt;0,Messwerte!C84,"")</f>
        <v/>
      </c>
      <c r="W83" s="22" t="str">
        <f>IF(Messwerte!$D84&lt;&gt;0,Messwerte!D84,"")</f>
        <v/>
      </c>
      <c r="X83" s="22" t="str">
        <f>IF(Messwerte!$D84&lt;&gt;0,Messwerte!F84,"")</f>
        <v/>
      </c>
    </row>
    <row r="84" spans="1:24" x14ac:dyDescent="0.25">
      <c r="A84" s="22">
        <f t="shared" si="20"/>
        <v>0</v>
      </c>
      <c r="B84" s="22" t="str">
        <f t="shared" si="11"/>
        <v/>
      </c>
      <c r="C84" s="22" t="str">
        <f t="shared" si="12"/>
        <v/>
      </c>
      <c r="D84" s="22" t="str">
        <f t="shared" si="13"/>
        <v/>
      </c>
      <c r="E84" s="22" t="str">
        <f t="shared" si="14"/>
        <v/>
      </c>
      <c r="F84" s="22" t="str">
        <f t="shared" si="15"/>
        <v/>
      </c>
      <c r="G84" s="24"/>
      <c r="I84" s="23" t="str">
        <f t="shared" si="16"/>
        <v/>
      </c>
      <c r="J84" s="23">
        <f t="shared" si="17"/>
        <v>0</v>
      </c>
      <c r="K84" s="23">
        <f t="shared" si="18"/>
        <v>0</v>
      </c>
      <c r="R84">
        <f t="shared" si="19"/>
        <v>1000</v>
      </c>
      <c r="S84" s="22">
        <f t="shared" si="21"/>
        <v>67013</v>
      </c>
      <c r="T84" s="22" t="str">
        <f>IF(Messwerte!$D85&lt;&gt;0,Messwerte!A85,"")</f>
        <v/>
      </c>
      <c r="U84" s="22" t="str">
        <f>IF(Messwerte!$D85&lt;&gt;0,Messwerte!B85,"")</f>
        <v/>
      </c>
      <c r="V84" s="22" t="str">
        <f>IF(Messwerte!$D85&lt;&gt;0,Messwerte!C85,"")</f>
        <v/>
      </c>
      <c r="W84" s="22" t="str">
        <f>IF(Messwerte!$D85&lt;&gt;0,Messwerte!D85,"")</f>
        <v/>
      </c>
      <c r="X84" s="22" t="str">
        <f>IF(Messwerte!$D85&lt;&gt;0,Messwerte!F85,"")</f>
        <v/>
      </c>
    </row>
    <row r="85" spans="1:24" x14ac:dyDescent="0.25">
      <c r="A85" s="22">
        <f t="shared" si="20"/>
        <v>0</v>
      </c>
      <c r="B85" s="22" t="str">
        <f t="shared" si="11"/>
        <v/>
      </c>
      <c r="C85" s="22" t="str">
        <f t="shared" si="12"/>
        <v/>
      </c>
      <c r="D85" s="22" t="str">
        <f t="shared" si="13"/>
        <v/>
      </c>
      <c r="E85" s="22" t="str">
        <f t="shared" si="14"/>
        <v/>
      </c>
      <c r="F85" s="22" t="str">
        <f t="shared" si="15"/>
        <v/>
      </c>
      <c r="G85" s="24"/>
      <c r="I85" s="23" t="str">
        <f t="shared" si="16"/>
        <v/>
      </c>
      <c r="J85" s="23">
        <f t="shared" si="17"/>
        <v>0</v>
      </c>
      <c r="K85" s="23">
        <f t="shared" si="18"/>
        <v>0</v>
      </c>
      <c r="R85">
        <f t="shared" si="19"/>
        <v>1000</v>
      </c>
      <c r="S85" s="22">
        <f t="shared" si="21"/>
        <v>68013</v>
      </c>
      <c r="T85" s="22" t="str">
        <f>IF(Messwerte!$D86&lt;&gt;0,Messwerte!A86,"")</f>
        <v/>
      </c>
      <c r="U85" s="22" t="str">
        <f>IF(Messwerte!$D86&lt;&gt;0,Messwerte!B86,"")</f>
        <v/>
      </c>
      <c r="V85" s="22" t="str">
        <f>IF(Messwerte!$D86&lt;&gt;0,Messwerte!C86,"")</f>
        <v/>
      </c>
      <c r="W85" s="22" t="str">
        <f>IF(Messwerte!$D86&lt;&gt;0,Messwerte!D86,"")</f>
        <v/>
      </c>
      <c r="X85" s="22" t="str">
        <f>IF(Messwerte!$D86&lt;&gt;0,Messwerte!F86,"")</f>
        <v/>
      </c>
    </row>
    <row r="86" spans="1:24" x14ac:dyDescent="0.25">
      <c r="A86" s="22">
        <f t="shared" si="20"/>
        <v>0</v>
      </c>
      <c r="B86" s="22" t="str">
        <f t="shared" si="11"/>
        <v/>
      </c>
      <c r="C86" s="22" t="str">
        <f t="shared" si="12"/>
        <v/>
      </c>
      <c r="D86" s="22" t="str">
        <f t="shared" si="13"/>
        <v/>
      </c>
      <c r="E86" s="22" t="str">
        <f t="shared" si="14"/>
        <v/>
      </c>
      <c r="F86" s="22" t="str">
        <f t="shared" si="15"/>
        <v/>
      </c>
      <c r="G86" s="24"/>
      <c r="I86" s="23" t="str">
        <f t="shared" si="16"/>
        <v/>
      </c>
      <c r="J86" s="23">
        <f t="shared" si="17"/>
        <v>0</v>
      </c>
      <c r="K86" s="23">
        <f t="shared" si="18"/>
        <v>0</v>
      </c>
      <c r="R86">
        <f t="shared" si="19"/>
        <v>1000</v>
      </c>
      <c r="S86" s="22">
        <f t="shared" si="21"/>
        <v>69013</v>
      </c>
      <c r="T86" s="22" t="str">
        <f>IF(Messwerte!$D87&lt;&gt;0,Messwerte!A87,"")</f>
        <v/>
      </c>
      <c r="U86" s="22" t="str">
        <f>IF(Messwerte!$D87&lt;&gt;0,Messwerte!B87,"")</f>
        <v/>
      </c>
      <c r="V86" s="22" t="str">
        <f>IF(Messwerte!$D87&lt;&gt;0,Messwerte!C87,"")</f>
        <v/>
      </c>
      <c r="W86" s="22" t="str">
        <f>IF(Messwerte!$D87&lt;&gt;0,Messwerte!D87,"")</f>
        <v/>
      </c>
      <c r="X86" s="22" t="str">
        <f>IF(Messwerte!$D87&lt;&gt;0,Messwerte!F87,"")</f>
        <v/>
      </c>
    </row>
    <row r="87" spans="1:24" x14ac:dyDescent="0.25">
      <c r="A87" s="22">
        <f t="shared" si="20"/>
        <v>0</v>
      </c>
      <c r="B87" s="22" t="str">
        <f t="shared" si="11"/>
        <v/>
      </c>
      <c r="C87" s="22" t="str">
        <f t="shared" si="12"/>
        <v/>
      </c>
      <c r="D87" s="22" t="str">
        <f t="shared" si="13"/>
        <v/>
      </c>
      <c r="E87" s="22" t="str">
        <f t="shared" si="14"/>
        <v/>
      </c>
      <c r="F87" s="22" t="str">
        <f t="shared" si="15"/>
        <v/>
      </c>
      <c r="G87" s="24"/>
      <c r="I87" s="23" t="str">
        <f t="shared" si="16"/>
        <v/>
      </c>
      <c r="J87" s="23">
        <f t="shared" si="17"/>
        <v>0</v>
      </c>
      <c r="K87" s="23">
        <f t="shared" si="18"/>
        <v>0</v>
      </c>
      <c r="R87">
        <f t="shared" si="19"/>
        <v>1000</v>
      </c>
      <c r="S87" s="22">
        <f t="shared" si="21"/>
        <v>70013</v>
      </c>
      <c r="T87" s="22" t="str">
        <f>IF(Messwerte!$D88&lt;&gt;0,Messwerte!A88,"")</f>
        <v/>
      </c>
      <c r="U87" s="22" t="str">
        <f>IF(Messwerte!$D88&lt;&gt;0,Messwerte!B88,"")</f>
        <v/>
      </c>
      <c r="V87" s="22" t="str">
        <f>IF(Messwerte!$D88&lt;&gt;0,Messwerte!C88,"")</f>
        <v/>
      </c>
      <c r="W87" s="22" t="str">
        <f>IF(Messwerte!$D88&lt;&gt;0,Messwerte!D88,"")</f>
        <v/>
      </c>
      <c r="X87" s="22" t="str">
        <f>IF(Messwerte!$D88&lt;&gt;0,Messwerte!F88,"")</f>
        <v/>
      </c>
    </row>
    <row r="88" spans="1:24" x14ac:dyDescent="0.25">
      <c r="A88" s="22">
        <f t="shared" si="20"/>
        <v>0</v>
      </c>
      <c r="B88" s="22" t="str">
        <f t="shared" si="11"/>
        <v/>
      </c>
      <c r="C88" s="22" t="str">
        <f t="shared" si="12"/>
        <v/>
      </c>
      <c r="D88" s="22" t="str">
        <f t="shared" si="13"/>
        <v/>
      </c>
      <c r="E88" s="22" t="str">
        <f t="shared" si="14"/>
        <v/>
      </c>
      <c r="F88" s="22" t="str">
        <f t="shared" si="15"/>
        <v/>
      </c>
      <c r="G88" s="24"/>
      <c r="I88" s="23" t="str">
        <f t="shared" si="16"/>
        <v/>
      </c>
      <c r="J88" s="23">
        <f t="shared" si="17"/>
        <v>0</v>
      </c>
      <c r="K88" s="23">
        <f t="shared" si="18"/>
        <v>0</v>
      </c>
      <c r="R88">
        <f t="shared" si="19"/>
        <v>1000</v>
      </c>
      <c r="S88" s="22">
        <f t="shared" si="21"/>
        <v>71013</v>
      </c>
      <c r="T88" s="22" t="str">
        <f>IF(Messwerte!$D89&lt;&gt;0,Messwerte!A89,"")</f>
        <v/>
      </c>
      <c r="U88" s="22" t="str">
        <f>IF(Messwerte!$D89&lt;&gt;0,Messwerte!B89,"")</f>
        <v/>
      </c>
      <c r="V88" s="22" t="str">
        <f>IF(Messwerte!$D89&lt;&gt;0,Messwerte!C89,"")</f>
        <v/>
      </c>
      <c r="W88" s="22" t="str">
        <f>IF(Messwerte!$D89&lt;&gt;0,Messwerte!D89,"")</f>
        <v/>
      </c>
      <c r="X88" s="22" t="str">
        <f>IF(Messwerte!$D89&lt;&gt;0,Messwerte!F89,"")</f>
        <v/>
      </c>
    </row>
    <row r="89" spans="1:24" x14ac:dyDescent="0.25">
      <c r="A89" s="22">
        <f t="shared" si="20"/>
        <v>0</v>
      </c>
      <c r="B89" s="22" t="str">
        <f t="shared" si="11"/>
        <v/>
      </c>
      <c r="C89" s="22" t="str">
        <f t="shared" si="12"/>
        <v/>
      </c>
      <c r="D89" s="22" t="str">
        <f t="shared" si="13"/>
        <v/>
      </c>
      <c r="E89" s="22" t="str">
        <f t="shared" si="14"/>
        <v/>
      </c>
      <c r="F89" s="22" t="str">
        <f t="shared" si="15"/>
        <v/>
      </c>
      <c r="G89" s="24"/>
      <c r="I89" s="23" t="str">
        <f t="shared" si="16"/>
        <v/>
      </c>
      <c r="J89" s="23">
        <f t="shared" si="17"/>
        <v>0</v>
      </c>
      <c r="K89" s="23">
        <f t="shared" si="18"/>
        <v>0</v>
      </c>
      <c r="R89">
        <f t="shared" si="19"/>
        <v>1000</v>
      </c>
      <c r="S89" s="22">
        <f t="shared" si="21"/>
        <v>72013</v>
      </c>
      <c r="T89" s="22" t="str">
        <f>IF(Messwerte!$D90&lt;&gt;0,Messwerte!A90,"")</f>
        <v/>
      </c>
      <c r="U89" s="22" t="str">
        <f>IF(Messwerte!$D90&lt;&gt;0,Messwerte!B90,"")</f>
        <v/>
      </c>
      <c r="V89" s="22" t="str">
        <f>IF(Messwerte!$D90&lt;&gt;0,Messwerte!C90,"")</f>
        <v/>
      </c>
      <c r="W89" s="22" t="str">
        <f>IF(Messwerte!$D90&lt;&gt;0,Messwerte!D90,"")</f>
        <v/>
      </c>
      <c r="X89" s="22" t="str">
        <f>IF(Messwerte!$D90&lt;&gt;0,Messwerte!F90,"")</f>
        <v/>
      </c>
    </row>
    <row r="90" spans="1:24" x14ac:dyDescent="0.25">
      <c r="A90" s="22">
        <f t="shared" si="20"/>
        <v>0</v>
      </c>
      <c r="B90" s="22" t="str">
        <f t="shared" si="11"/>
        <v/>
      </c>
      <c r="C90" s="22" t="str">
        <f t="shared" si="12"/>
        <v/>
      </c>
      <c r="D90" s="22" t="str">
        <f t="shared" si="13"/>
        <v/>
      </c>
      <c r="E90" s="22" t="str">
        <f t="shared" si="14"/>
        <v/>
      </c>
      <c r="F90" s="22" t="str">
        <f t="shared" si="15"/>
        <v/>
      </c>
      <c r="G90" s="24"/>
      <c r="I90" s="23" t="str">
        <f t="shared" si="16"/>
        <v/>
      </c>
      <c r="J90" s="23">
        <f t="shared" si="17"/>
        <v>0</v>
      </c>
      <c r="K90" s="23">
        <f t="shared" si="18"/>
        <v>0</v>
      </c>
      <c r="R90">
        <f t="shared" si="19"/>
        <v>1000</v>
      </c>
      <c r="S90" s="22">
        <f t="shared" si="21"/>
        <v>73013</v>
      </c>
      <c r="T90" s="22" t="str">
        <f>IF(Messwerte!$D91&lt;&gt;0,Messwerte!A91,"")</f>
        <v/>
      </c>
      <c r="U90" s="22" t="str">
        <f>IF(Messwerte!$D91&lt;&gt;0,Messwerte!B91,"")</f>
        <v/>
      </c>
      <c r="V90" s="22" t="str">
        <f>IF(Messwerte!$D91&lt;&gt;0,Messwerte!C91,"")</f>
        <v/>
      </c>
      <c r="W90" s="22" t="str">
        <f>IF(Messwerte!$D91&lt;&gt;0,Messwerte!D91,"")</f>
        <v/>
      </c>
      <c r="X90" s="22" t="str">
        <f>IF(Messwerte!$D91&lt;&gt;0,Messwerte!F91,"")</f>
        <v/>
      </c>
    </row>
    <row r="91" spans="1:24" x14ac:dyDescent="0.25">
      <c r="A91" s="22">
        <f t="shared" si="20"/>
        <v>0</v>
      </c>
      <c r="B91" s="22" t="str">
        <f t="shared" si="11"/>
        <v/>
      </c>
      <c r="C91" s="22" t="str">
        <f t="shared" si="12"/>
        <v/>
      </c>
      <c r="D91" s="22" t="str">
        <f t="shared" si="13"/>
        <v/>
      </c>
      <c r="E91" s="22" t="str">
        <f t="shared" si="14"/>
        <v/>
      </c>
      <c r="F91" s="22" t="str">
        <f t="shared" si="15"/>
        <v/>
      </c>
      <c r="G91" s="24"/>
      <c r="I91" s="23" t="str">
        <f t="shared" si="16"/>
        <v/>
      </c>
      <c r="J91" s="23">
        <f t="shared" si="17"/>
        <v>0</v>
      </c>
      <c r="K91" s="23">
        <f t="shared" si="18"/>
        <v>0</v>
      </c>
      <c r="R91">
        <f t="shared" si="19"/>
        <v>1000</v>
      </c>
      <c r="S91" s="22">
        <f t="shared" si="21"/>
        <v>74013</v>
      </c>
      <c r="T91" s="22" t="str">
        <f>IF(Messwerte!$D92&lt;&gt;0,Messwerte!A92,"")</f>
        <v/>
      </c>
      <c r="U91" s="22" t="str">
        <f>IF(Messwerte!$D92&lt;&gt;0,Messwerte!B92,"")</f>
        <v/>
      </c>
      <c r="V91" s="22" t="str">
        <f>IF(Messwerte!$D92&lt;&gt;0,Messwerte!C92,"")</f>
        <v/>
      </c>
      <c r="W91" s="22" t="str">
        <f>IF(Messwerte!$D92&lt;&gt;0,Messwerte!D92,"")</f>
        <v/>
      </c>
      <c r="X91" s="22" t="str">
        <f>IF(Messwerte!$D92&lt;&gt;0,Messwerte!F92,"")</f>
        <v/>
      </c>
    </row>
    <row r="92" spans="1:24" x14ac:dyDescent="0.25">
      <c r="A92" s="22">
        <f t="shared" si="20"/>
        <v>0</v>
      </c>
      <c r="B92" s="22" t="str">
        <f t="shared" si="11"/>
        <v/>
      </c>
      <c r="C92" s="22" t="str">
        <f t="shared" si="12"/>
        <v/>
      </c>
      <c r="D92" s="22" t="str">
        <f t="shared" si="13"/>
        <v/>
      </c>
      <c r="E92" s="22" t="str">
        <f t="shared" si="14"/>
        <v/>
      </c>
      <c r="F92" s="22" t="str">
        <f t="shared" si="15"/>
        <v/>
      </c>
      <c r="G92" s="24"/>
      <c r="I92" s="23" t="str">
        <f t="shared" si="16"/>
        <v/>
      </c>
      <c r="J92" s="23">
        <f t="shared" si="17"/>
        <v>0</v>
      </c>
      <c r="K92" s="23">
        <f t="shared" si="18"/>
        <v>0</v>
      </c>
      <c r="R92">
        <f t="shared" si="19"/>
        <v>1000</v>
      </c>
      <c r="S92" s="22">
        <f t="shared" si="21"/>
        <v>75013</v>
      </c>
      <c r="T92" s="22" t="str">
        <f>IF(Messwerte!$D93&lt;&gt;0,Messwerte!A93,"")</f>
        <v/>
      </c>
      <c r="U92" s="22" t="str">
        <f>IF(Messwerte!$D93&lt;&gt;0,Messwerte!B93,"")</f>
        <v/>
      </c>
      <c r="V92" s="22" t="str">
        <f>IF(Messwerte!$D93&lt;&gt;0,Messwerte!C93,"")</f>
        <v/>
      </c>
      <c r="W92" s="22" t="str">
        <f>IF(Messwerte!$D93&lt;&gt;0,Messwerte!D93,"")</f>
        <v/>
      </c>
      <c r="X92" s="22" t="str">
        <f>IF(Messwerte!$D93&lt;&gt;0,Messwerte!F93,"")</f>
        <v/>
      </c>
    </row>
    <row r="93" spans="1:24" x14ac:dyDescent="0.25">
      <c r="A93" s="22">
        <f t="shared" si="20"/>
        <v>0</v>
      </c>
      <c r="B93" s="22" t="str">
        <f t="shared" si="11"/>
        <v/>
      </c>
      <c r="C93" s="22" t="str">
        <f t="shared" si="12"/>
        <v/>
      </c>
      <c r="D93" s="22" t="str">
        <f t="shared" si="13"/>
        <v/>
      </c>
      <c r="E93" s="22" t="str">
        <f t="shared" si="14"/>
        <v/>
      </c>
      <c r="F93" s="22" t="str">
        <f t="shared" si="15"/>
        <v/>
      </c>
      <c r="G93" s="24"/>
      <c r="I93" s="23" t="str">
        <f t="shared" si="16"/>
        <v/>
      </c>
      <c r="J93" s="23">
        <f t="shared" si="17"/>
        <v>0</v>
      </c>
      <c r="K93" s="23">
        <f t="shared" si="18"/>
        <v>0</v>
      </c>
      <c r="R93">
        <f t="shared" si="19"/>
        <v>1000</v>
      </c>
      <c r="S93" s="22">
        <f t="shared" si="21"/>
        <v>76013</v>
      </c>
      <c r="T93" s="22" t="str">
        <f>IF(Messwerte!$D94&lt;&gt;0,Messwerte!A94,"")</f>
        <v/>
      </c>
      <c r="U93" s="22" t="str">
        <f>IF(Messwerte!$D94&lt;&gt;0,Messwerte!B94,"")</f>
        <v/>
      </c>
      <c r="V93" s="22" t="str">
        <f>IF(Messwerte!$D94&lt;&gt;0,Messwerte!C94,"")</f>
        <v/>
      </c>
      <c r="W93" s="22" t="str">
        <f>IF(Messwerte!$D94&lt;&gt;0,Messwerte!D94,"")</f>
        <v/>
      </c>
      <c r="X93" s="22" t="str">
        <f>IF(Messwerte!$D94&lt;&gt;0,Messwerte!F94,"")</f>
        <v/>
      </c>
    </row>
    <row r="94" spans="1:24" x14ac:dyDescent="0.25">
      <c r="A94" s="22">
        <f t="shared" si="20"/>
        <v>0</v>
      </c>
      <c r="B94" s="22" t="str">
        <f t="shared" si="11"/>
        <v/>
      </c>
      <c r="C94" s="22" t="str">
        <f t="shared" si="12"/>
        <v/>
      </c>
      <c r="D94" s="22" t="str">
        <f t="shared" si="13"/>
        <v/>
      </c>
      <c r="E94" s="22" t="str">
        <f t="shared" si="14"/>
        <v/>
      </c>
      <c r="F94" s="22" t="str">
        <f t="shared" si="15"/>
        <v/>
      </c>
      <c r="G94" s="24"/>
      <c r="I94" s="23" t="str">
        <f t="shared" si="16"/>
        <v/>
      </c>
      <c r="J94" s="23">
        <f t="shared" si="17"/>
        <v>0</v>
      </c>
      <c r="K94" s="23">
        <f t="shared" si="18"/>
        <v>0</v>
      </c>
      <c r="R94">
        <f t="shared" si="19"/>
        <v>1000</v>
      </c>
      <c r="S94" s="22">
        <f t="shared" si="21"/>
        <v>77013</v>
      </c>
      <c r="T94" s="22" t="str">
        <f>IF(Messwerte!$D95&lt;&gt;0,Messwerte!A95,"")</f>
        <v/>
      </c>
      <c r="U94" s="22" t="str">
        <f>IF(Messwerte!$D95&lt;&gt;0,Messwerte!B95,"")</f>
        <v/>
      </c>
      <c r="V94" s="22" t="str">
        <f>IF(Messwerte!$D95&lt;&gt;0,Messwerte!C95,"")</f>
        <v/>
      </c>
      <c r="W94" s="22" t="str">
        <f>IF(Messwerte!$D95&lt;&gt;0,Messwerte!D95,"")</f>
        <v/>
      </c>
      <c r="X94" s="22" t="str">
        <f>IF(Messwerte!$D95&lt;&gt;0,Messwerte!F95,"")</f>
        <v/>
      </c>
    </row>
    <row r="95" spans="1:24" x14ac:dyDescent="0.25">
      <c r="A95" s="22">
        <f t="shared" si="20"/>
        <v>0</v>
      </c>
      <c r="B95" s="22" t="str">
        <f t="shared" si="11"/>
        <v/>
      </c>
      <c r="C95" s="22" t="str">
        <f t="shared" si="12"/>
        <v/>
      </c>
      <c r="D95" s="22" t="str">
        <f t="shared" si="13"/>
        <v/>
      </c>
      <c r="E95" s="22" t="str">
        <f t="shared" si="14"/>
        <v/>
      </c>
      <c r="F95" s="22" t="str">
        <f t="shared" si="15"/>
        <v/>
      </c>
      <c r="G95" s="24"/>
      <c r="I95" s="23" t="str">
        <f t="shared" si="16"/>
        <v/>
      </c>
      <c r="J95" s="23">
        <f t="shared" si="17"/>
        <v>0</v>
      </c>
      <c r="K95" s="23">
        <f t="shared" si="18"/>
        <v>0</v>
      </c>
      <c r="R95">
        <f t="shared" si="19"/>
        <v>1000</v>
      </c>
      <c r="S95" s="22">
        <f t="shared" si="21"/>
        <v>78013</v>
      </c>
      <c r="T95" s="22" t="str">
        <f>IF(Messwerte!$D96&lt;&gt;0,Messwerte!A96,"")</f>
        <v/>
      </c>
      <c r="U95" s="22" t="str">
        <f>IF(Messwerte!$D96&lt;&gt;0,Messwerte!B96,"")</f>
        <v/>
      </c>
      <c r="V95" s="22" t="str">
        <f>IF(Messwerte!$D96&lt;&gt;0,Messwerte!C96,"")</f>
        <v/>
      </c>
      <c r="W95" s="22" t="str">
        <f>IF(Messwerte!$D96&lt;&gt;0,Messwerte!D96,"")</f>
        <v/>
      </c>
      <c r="X95" s="22" t="str">
        <f>IF(Messwerte!$D96&lt;&gt;0,Messwerte!F96,"")</f>
        <v/>
      </c>
    </row>
    <row r="96" spans="1:24" x14ac:dyDescent="0.25">
      <c r="A96" s="22">
        <f t="shared" si="20"/>
        <v>0</v>
      </c>
      <c r="B96" s="22" t="str">
        <f t="shared" si="11"/>
        <v/>
      </c>
      <c r="C96" s="22" t="str">
        <f t="shared" si="12"/>
        <v/>
      </c>
      <c r="D96" s="22" t="str">
        <f t="shared" si="13"/>
        <v/>
      </c>
      <c r="E96" s="22" t="str">
        <f t="shared" si="14"/>
        <v/>
      </c>
      <c r="F96" s="22" t="str">
        <f t="shared" si="15"/>
        <v/>
      </c>
      <c r="G96" s="24"/>
      <c r="I96" s="23" t="str">
        <f t="shared" si="16"/>
        <v/>
      </c>
      <c r="J96" s="23">
        <f t="shared" si="17"/>
        <v>0</v>
      </c>
      <c r="K96" s="23">
        <f t="shared" si="18"/>
        <v>0</v>
      </c>
      <c r="R96">
        <f t="shared" si="19"/>
        <v>1000</v>
      </c>
      <c r="S96" s="22">
        <f t="shared" si="21"/>
        <v>79013</v>
      </c>
      <c r="T96" s="22" t="str">
        <f>IF(Messwerte!$D97&lt;&gt;0,Messwerte!A97,"")</f>
        <v/>
      </c>
      <c r="U96" s="22" t="str">
        <f>IF(Messwerte!$D97&lt;&gt;0,Messwerte!B97,"")</f>
        <v/>
      </c>
      <c r="V96" s="22" t="str">
        <f>IF(Messwerte!$D97&lt;&gt;0,Messwerte!C97,"")</f>
        <v/>
      </c>
      <c r="W96" s="22" t="str">
        <f>IF(Messwerte!$D97&lt;&gt;0,Messwerte!D97,"")</f>
        <v/>
      </c>
      <c r="X96" s="22" t="str">
        <f>IF(Messwerte!$D97&lt;&gt;0,Messwerte!F97,"")</f>
        <v/>
      </c>
    </row>
    <row r="97" spans="1:24" x14ac:dyDescent="0.25">
      <c r="A97" s="22">
        <f t="shared" si="20"/>
        <v>0</v>
      </c>
      <c r="B97" s="22" t="str">
        <f t="shared" si="11"/>
        <v/>
      </c>
      <c r="C97" s="22" t="str">
        <f t="shared" si="12"/>
        <v/>
      </c>
      <c r="D97" s="22" t="str">
        <f t="shared" si="13"/>
        <v/>
      </c>
      <c r="E97" s="22" t="str">
        <f t="shared" si="14"/>
        <v/>
      </c>
      <c r="F97" s="22" t="str">
        <f t="shared" si="15"/>
        <v/>
      </c>
      <c r="G97" s="24"/>
      <c r="I97" s="23" t="str">
        <f t="shared" si="16"/>
        <v/>
      </c>
      <c r="J97" s="23">
        <f t="shared" si="17"/>
        <v>0</v>
      </c>
      <c r="K97" s="23">
        <f t="shared" si="18"/>
        <v>0</v>
      </c>
      <c r="R97">
        <f t="shared" si="19"/>
        <v>1000</v>
      </c>
      <c r="S97" s="22">
        <f t="shared" si="21"/>
        <v>80013</v>
      </c>
      <c r="T97" s="22" t="str">
        <f>IF(Messwerte!$D98&lt;&gt;0,Messwerte!A98,"")</f>
        <v/>
      </c>
      <c r="U97" s="22" t="str">
        <f>IF(Messwerte!$D98&lt;&gt;0,Messwerte!B98,"")</f>
        <v/>
      </c>
      <c r="V97" s="22" t="str">
        <f>IF(Messwerte!$D98&lt;&gt;0,Messwerte!C98,"")</f>
        <v/>
      </c>
      <c r="W97" s="22" t="str">
        <f>IF(Messwerte!$D98&lt;&gt;0,Messwerte!D98,"")</f>
        <v/>
      </c>
      <c r="X97" s="22" t="str">
        <f>IF(Messwerte!$D98&lt;&gt;0,Messwerte!F98,"")</f>
        <v/>
      </c>
    </row>
    <row r="98" spans="1:24" x14ac:dyDescent="0.25">
      <c r="A98" s="22">
        <f t="shared" si="20"/>
        <v>0</v>
      </c>
      <c r="B98" s="22" t="str">
        <f t="shared" si="11"/>
        <v/>
      </c>
      <c r="C98" s="22" t="str">
        <f t="shared" si="12"/>
        <v/>
      </c>
      <c r="D98" s="22" t="str">
        <f t="shared" si="13"/>
        <v/>
      </c>
      <c r="E98" s="22" t="str">
        <f t="shared" si="14"/>
        <v/>
      </c>
      <c r="F98" s="22" t="str">
        <f t="shared" si="15"/>
        <v/>
      </c>
      <c r="G98" s="24"/>
      <c r="I98" s="23" t="str">
        <f t="shared" si="16"/>
        <v/>
      </c>
      <c r="J98" s="23">
        <f t="shared" si="17"/>
        <v>0</v>
      </c>
      <c r="K98" s="23">
        <f t="shared" si="18"/>
        <v>0</v>
      </c>
      <c r="R98">
        <f t="shared" si="19"/>
        <v>1000</v>
      </c>
      <c r="S98" s="22">
        <f t="shared" si="21"/>
        <v>81013</v>
      </c>
      <c r="T98" s="22" t="str">
        <f>IF(Messwerte!$D99&lt;&gt;0,Messwerte!A99,"")</f>
        <v/>
      </c>
      <c r="U98" s="22" t="str">
        <f>IF(Messwerte!$D99&lt;&gt;0,Messwerte!B99,"")</f>
        <v/>
      </c>
      <c r="V98" s="22" t="str">
        <f>IF(Messwerte!$D99&lt;&gt;0,Messwerte!C99,"")</f>
        <v/>
      </c>
      <c r="W98" s="22" t="str">
        <f>IF(Messwerte!$D99&lt;&gt;0,Messwerte!D99,"")</f>
        <v/>
      </c>
      <c r="X98" s="22" t="str">
        <f>IF(Messwerte!$D99&lt;&gt;0,Messwerte!F99,"")</f>
        <v/>
      </c>
    </row>
    <row r="99" spans="1:24" x14ac:dyDescent="0.25">
      <c r="A99" s="22">
        <f t="shared" si="20"/>
        <v>0</v>
      </c>
      <c r="B99" s="22" t="str">
        <f t="shared" si="11"/>
        <v/>
      </c>
      <c r="C99" s="22" t="str">
        <f t="shared" si="12"/>
        <v/>
      </c>
      <c r="D99" s="22" t="str">
        <f t="shared" si="13"/>
        <v/>
      </c>
      <c r="E99" s="22" t="str">
        <f t="shared" si="14"/>
        <v/>
      </c>
      <c r="F99" s="22" t="str">
        <f t="shared" si="15"/>
        <v/>
      </c>
      <c r="G99" s="24"/>
      <c r="I99" s="23" t="str">
        <f t="shared" si="16"/>
        <v/>
      </c>
      <c r="J99" s="23">
        <f t="shared" si="17"/>
        <v>0</v>
      </c>
      <c r="K99" s="23">
        <f t="shared" si="18"/>
        <v>0</v>
      </c>
      <c r="R99">
        <f t="shared" si="19"/>
        <v>1000</v>
      </c>
      <c r="S99" s="22">
        <f t="shared" si="21"/>
        <v>82013</v>
      </c>
      <c r="T99" s="22" t="str">
        <f>IF(Messwerte!$D100&lt;&gt;0,Messwerte!A100,"")</f>
        <v/>
      </c>
      <c r="U99" s="22" t="str">
        <f>IF(Messwerte!$D100&lt;&gt;0,Messwerte!B100,"")</f>
        <v/>
      </c>
      <c r="V99" s="22" t="str">
        <f>IF(Messwerte!$D100&lt;&gt;0,Messwerte!C100,"")</f>
        <v/>
      </c>
      <c r="W99" s="22" t="str">
        <f>IF(Messwerte!$D100&lt;&gt;0,Messwerte!D100,"")</f>
        <v/>
      </c>
      <c r="X99" s="22" t="str">
        <f>IF(Messwerte!$D100&lt;&gt;0,Messwerte!F100,"")</f>
        <v/>
      </c>
    </row>
    <row r="100" spans="1:24" x14ac:dyDescent="0.25">
      <c r="A100" s="22">
        <f t="shared" si="20"/>
        <v>0</v>
      </c>
      <c r="B100" s="22" t="str">
        <f t="shared" si="11"/>
        <v/>
      </c>
      <c r="C100" s="22" t="str">
        <f t="shared" si="12"/>
        <v/>
      </c>
      <c r="D100" s="22" t="str">
        <f t="shared" si="13"/>
        <v/>
      </c>
      <c r="E100" s="22" t="str">
        <f t="shared" si="14"/>
        <v/>
      </c>
      <c r="F100" s="22" t="str">
        <f t="shared" si="15"/>
        <v/>
      </c>
      <c r="G100" s="24"/>
      <c r="I100" s="23" t="str">
        <f t="shared" si="16"/>
        <v/>
      </c>
      <c r="J100" s="23">
        <f t="shared" si="17"/>
        <v>0</v>
      </c>
      <c r="K100" s="23">
        <f t="shared" si="18"/>
        <v>0</v>
      </c>
      <c r="R100">
        <f t="shared" si="19"/>
        <v>1000</v>
      </c>
      <c r="S100" s="22">
        <f t="shared" si="21"/>
        <v>83013</v>
      </c>
      <c r="T100" s="22" t="str">
        <f>IF(Messwerte!$D101&lt;&gt;0,Messwerte!A101,"")</f>
        <v/>
      </c>
      <c r="U100" s="22" t="str">
        <f>IF(Messwerte!$D101&lt;&gt;0,Messwerte!B101,"")</f>
        <v/>
      </c>
      <c r="V100" s="22" t="str">
        <f>IF(Messwerte!$D101&lt;&gt;0,Messwerte!C101,"")</f>
        <v/>
      </c>
      <c r="W100" s="22" t="str">
        <f>IF(Messwerte!$D101&lt;&gt;0,Messwerte!D101,"")</f>
        <v/>
      </c>
      <c r="X100" s="22" t="str">
        <f>IF(Messwerte!$D101&lt;&gt;0,Messwerte!F101,"")</f>
        <v/>
      </c>
    </row>
    <row r="101" spans="1:24" x14ac:dyDescent="0.25">
      <c r="A101" s="22">
        <f t="shared" si="20"/>
        <v>0</v>
      </c>
      <c r="B101" s="22" t="str">
        <f t="shared" si="11"/>
        <v/>
      </c>
      <c r="C101" s="22" t="str">
        <f t="shared" si="12"/>
        <v/>
      </c>
      <c r="D101" s="22" t="str">
        <f t="shared" si="13"/>
        <v/>
      </c>
      <c r="E101" s="22" t="str">
        <f t="shared" si="14"/>
        <v/>
      </c>
      <c r="F101" s="22" t="str">
        <f t="shared" si="15"/>
        <v/>
      </c>
      <c r="G101" s="24"/>
      <c r="I101" s="23" t="str">
        <f t="shared" si="16"/>
        <v/>
      </c>
      <c r="J101" s="23">
        <f t="shared" si="17"/>
        <v>0</v>
      </c>
      <c r="K101" s="23">
        <f t="shared" si="18"/>
        <v>0</v>
      </c>
      <c r="R101">
        <f t="shared" si="19"/>
        <v>1000</v>
      </c>
      <c r="S101" s="22">
        <f t="shared" si="21"/>
        <v>84013</v>
      </c>
      <c r="T101" s="22" t="str">
        <f>IF(Messwerte!$D102&lt;&gt;0,Messwerte!A102,"")</f>
        <v/>
      </c>
      <c r="U101" s="22" t="str">
        <f>IF(Messwerte!$D102&lt;&gt;0,Messwerte!B102,"")</f>
        <v/>
      </c>
      <c r="V101" s="22" t="str">
        <f>IF(Messwerte!$D102&lt;&gt;0,Messwerte!C102,"")</f>
        <v/>
      </c>
      <c r="W101" s="22" t="str">
        <f>IF(Messwerte!$D102&lt;&gt;0,Messwerte!D102,"")</f>
        <v/>
      </c>
      <c r="X101" s="22" t="str">
        <f>IF(Messwerte!$D102&lt;&gt;0,Messwerte!F102,"")</f>
        <v/>
      </c>
    </row>
    <row r="102" spans="1:24" x14ac:dyDescent="0.25">
      <c r="A102" s="22">
        <f t="shared" si="20"/>
        <v>0</v>
      </c>
      <c r="B102" s="22" t="str">
        <f t="shared" si="11"/>
        <v/>
      </c>
      <c r="C102" s="22" t="str">
        <f t="shared" si="12"/>
        <v/>
      </c>
      <c r="D102" s="22" t="str">
        <f t="shared" si="13"/>
        <v/>
      </c>
      <c r="E102" s="22" t="str">
        <f t="shared" si="14"/>
        <v/>
      </c>
      <c r="F102" s="22" t="str">
        <f t="shared" si="15"/>
        <v/>
      </c>
      <c r="G102" s="24"/>
      <c r="I102" s="23" t="str">
        <f t="shared" si="16"/>
        <v/>
      </c>
      <c r="J102" s="23">
        <f t="shared" si="17"/>
        <v>0</v>
      </c>
      <c r="K102" s="23">
        <f t="shared" si="18"/>
        <v>0</v>
      </c>
      <c r="R102">
        <f t="shared" si="19"/>
        <v>1000</v>
      </c>
      <c r="S102" s="22">
        <f t="shared" si="21"/>
        <v>85013</v>
      </c>
      <c r="T102" s="22" t="str">
        <f>IF(Messwerte!$D103&lt;&gt;0,Messwerte!A103,"")</f>
        <v/>
      </c>
      <c r="U102" s="22" t="str">
        <f>IF(Messwerte!$D103&lt;&gt;0,Messwerte!B103,"")</f>
        <v/>
      </c>
      <c r="V102" s="22" t="str">
        <f>IF(Messwerte!$D103&lt;&gt;0,Messwerte!C103,"")</f>
        <v/>
      </c>
      <c r="W102" s="22" t="str">
        <f>IF(Messwerte!$D103&lt;&gt;0,Messwerte!D103,"")</f>
        <v/>
      </c>
      <c r="X102" s="22" t="str">
        <f>IF(Messwerte!$D103&lt;&gt;0,Messwerte!F103,"")</f>
        <v/>
      </c>
    </row>
    <row r="103" spans="1:24" x14ac:dyDescent="0.25">
      <c r="A103" s="22">
        <f t="shared" si="20"/>
        <v>0</v>
      </c>
      <c r="B103" s="22" t="str">
        <f t="shared" si="11"/>
        <v/>
      </c>
      <c r="C103" s="22" t="str">
        <f t="shared" si="12"/>
        <v/>
      </c>
      <c r="D103" s="22" t="str">
        <f t="shared" si="13"/>
        <v/>
      </c>
      <c r="E103" s="22" t="str">
        <f t="shared" si="14"/>
        <v/>
      </c>
      <c r="F103" s="22" t="str">
        <f t="shared" si="15"/>
        <v/>
      </c>
      <c r="G103" s="24"/>
      <c r="I103" s="23" t="str">
        <f t="shared" si="16"/>
        <v/>
      </c>
      <c r="J103" s="23">
        <f t="shared" si="17"/>
        <v>0</v>
      </c>
      <c r="K103" s="23">
        <f t="shared" si="18"/>
        <v>0</v>
      </c>
      <c r="R103">
        <f t="shared" si="19"/>
        <v>1000</v>
      </c>
      <c r="S103" s="22">
        <f t="shared" si="21"/>
        <v>86013</v>
      </c>
      <c r="T103" s="22" t="str">
        <f>IF(Messwerte!$D104&lt;&gt;0,Messwerte!A104,"")</f>
        <v/>
      </c>
      <c r="U103" s="22" t="str">
        <f>IF(Messwerte!$D104&lt;&gt;0,Messwerte!B104,"")</f>
        <v/>
      </c>
      <c r="V103" s="22" t="str">
        <f>IF(Messwerte!$D104&lt;&gt;0,Messwerte!C104,"")</f>
        <v/>
      </c>
      <c r="W103" s="22" t="str">
        <f>IF(Messwerte!$D104&lt;&gt;0,Messwerte!D104,"")</f>
        <v/>
      </c>
      <c r="X103" s="22" t="str">
        <f>IF(Messwerte!$D104&lt;&gt;0,Messwerte!F104,"")</f>
        <v/>
      </c>
    </row>
    <row r="104" spans="1:24" x14ac:dyDescent="0.25">
      <c r="A104" s="22">
        <f t="shared" si="20"/>
        <v>0</v>
      </c>
      <c r="B104" s="22" t="str">
        <f t="shared" si="11"/>
        <v/>
      </c>
      <c r="C104" s="22" t="str">
        <f t="shared" si="12"/>
        <v/>
      </c>
      <c r="D104" s="22" t="str">
        <f t="shared" si="13"/>
        <v/>
      </c>
      <c r="E104" s="22" t="str">
        <f t="shared" si="14"/>
        <v/>
      </c>
      <c r="F104" s="22" t="str">
        <f t="shared" si="15"/>
        <v/>
      </c>
      <c r="G104" s="24"/>
      <c r="I104" s="23" t="str">
        <f t="shared" si="16"/>
        <v/>
      </c>
      <c r="J104" s="23">
        <f t="shared" si="17"/>
        <v>0</v>
      </c>
      <c r="K104" s="23">
        <f t="shared" si="18"/>
        <v>0</v>
      </c>
      <c r="R104">
        <f t="shared" si="19"/>
        <v>1000</v>
      </c>
      <c r="S104" s="22">
        <f t="shared" si="21"/>
        <v>87013</v>
      </c>
      <c r="T104" s="22" t="str">
        <f>IF(Messwerte!$D105&lt;&gt;0,Messwerte!A105,"")</f>
        <v/>
      </c>
      <c r="U104" s="22" t="str">
        <f>IF(Messwerte!$D105&lt;&gt;0,Messwerte!B105,"")</f>
        <v/>
      </c>
      <c r="V104" s="22" t="str">
        <f>IF(Messwerte!$D105&lt;&gt;0,Messwerte!C105,"")</f>
        <v/>
      </c>
      <c r="W104" s="22" t="str">
        <f>IF(Messwerte!$D105&lt;&gt;0,Messwerte!D105,"")</f>
        <v/>
      </c>
      <c r="X104" s="22" t="str">
        <f>IF(Messwerte!$D105&lt;&gt;0,Messwerte!F105,"")</f>
        <v/>
      </c>
    </row>
    <row r="105" spans="1:24" x14ac:dyDescent="0.25">
      <c r="A105" s="22">
        <f t="shared" si="20"/>
        <v>0</v>
      </c>
      <c r="B105" s="22" t="str">
        <f t="shared" si="11"/>
        <v/>
      </c>
      <c r="C105" s="22" t="str">
        <f t="shared" si="12"/>
        <v/>
      </c>
      <c r="D105" s="22" t="str">
        <f t="shared" si="13"/>
        <v/>
      </c>
      <c r="E105" s="22" t="str">
        <f t="shared" si="14"/>
        <v/>
      </c>
      <c r="F105" s="22" t="str">
        <f t="shared" si="15"/>
        <v/>
      </c>
      <c r="G105" s="24"/>
      <c r="I105" s="23" t="str">
        <f t="shared" si="16"/>
        <v/>
      </c>
      <c r="J105" s="23">
        <f t="shared" si="17"/>
        <v>0</v>
      </c>
      <c r="K105" s="23">
        <f t="shared" si="18"/>
        <v>0</v>
      </c>
      <c r="R105">
        <f t="shared" si="19"/>
        <v>1000</v>
      </c>
      <c r="S105" s="22">
        <f t="shared" si="21"/>
        <v>88013</v>
      </c>
      <c r="T105" s="22" t="str">
        <f>IF(Messwerte!$D106&lt;&gt;0,Messwerte!A106,"")</f>
        <v/>
      </c>
      <c r="U105" s="22" t="str">
        <f>IF(Messwerte!$D106&lt;&gt;0,Messwerte!B106,"")</f>
        <v/>
      </c>
      <c r="V105" s="22" t="str">
        <f>IF(Messwerte!$D106&lt;&gt;0,Messwerte!C106,"")</f>
        <v/>
      </c>
      <c r="W105" s="22" t="str">
        <f>IF(Messwerte!$D106&lt;&gt;0,Messwerte!D106,"")</f>
        <v/>
      </c>
      <c r="X105" s="22" t="str">
        <f>IF(Messwerte!$D106&lt;&gt;0,Messwerte!F106,"")</f>
        <v/>
      </c>
    </row>
    <row r="106" spans="1:24" x14ac:dyDescent="0.25">
      <c r="A106" s="22">
        <f t="shared" si="20"/>
        <v>0</v>
      </c>
      <c r="B106" s="22" t="str">
        <f t="shared" si="11"/>
        <v/>
      </c>
      <c r="C106" s="22" t="str">
        <f t="shared" si="12"/>
        <v/>
      </c>
      <c r="D106" s="22" t="str">
        <f t="shared" si="13"/>
        <v/>
      </c>
      <c r="E106" s="22" t="str">
        <f t="shared" si="14"/>
        <v/>
      </c>
      <c r="F106" s="22" t="str">
        <f t="shared" si="15"/>
        <v/>
      </c>
      <c r="G106" s="24"/>
      <c r="I106" s="23" t="str">
        <f t="shared" si="16"/>
        <v/>
      </c>
      <c r="J106" s="23">
        <f t="shared" si="17"/>
        <v>0</v>
      </c>
      <c r="K106" s="23">
        <f t="shared" si="18"/>
        <v>0</v>
      </c>
      <c r="R106">
        <f t="shared" si="19"/>
        <v>1000</v>
      </c>
      <c r="S106" s="22">
        <f t="shared" si="21"/>
        <v>89013</v>
      </c>
      <c r="T106" s="22" t="str">
        <f>IF(Messwerte!$D107&lt;&gt;0,Messwerte!A107,"")</f>
        <v/>
      </c>
      <c r="U106" s="22" t="str">
        <f>IF(Messwerte!$D107&lt;&gt;0,Messwerte!B107,"")</f>
        <v/>
      </c>
      <c r="V106" s="22" t="str">
        <f>IF(Messwerte!$D107&lt;&gt;0,Messwerte!C107,"")</f>
        <v/>
      </c>
      <c r="W106" s="22" t="str">
        <f>IF(Messwerte!$D107&lt;&gt;0,Messwerte!D107,"")</f>
        <v/>
      </c>
      <c r="X106" s="22" t="str">
        <f>IF(Messwerte!$D107&lt;&gt;0,Messwerte!F107,"")</f>
        <v/>
      </c>
    </row>
    <row r="107" spans="1:24" x14ac:dyDescent="0.25">
      <c r="A107" s="22">
        <f t="shared" si="20"/>
        <v>0</v>
      </c>
      <c r="B107" s="22" t="str">
        <f t="shared" si="11"/>
        <v/>
      </c>
      <c r="C107" s="22" t="str">
        <f t="shared" si="12"/>
        <v/>
      </c>
      <c r="D107" s="22" t="str">
        <f t="shared" si="13"/>
        <v/>
      </c>
      <c r="E107" s="22" t="str">
        <f t="shared" si="14"/>
        <v/>
      </c>
      <c r="F107" s="22" t="str">
        <f t="shared" si="15"/>
        <v/>
      </c>
      <c r="G107" s="24"/>
      <c r="I107" s="23" t="str">
        <f t="shared" si="16"/>
        <v/>
      </c>
      <c r="J107" s="23">
        <f t="shared" si="17"/>
        <v>0</v>
      </c>
      <c r="K107" s="23">
        <f t="shared" si="18"/>
        <v>0</v>
      </c>
      <c r="R107">
        <f t="shared" si="19"/>
        <v>1000</v>
      </c>
      <c r="S107" s="22">
        <f t="shared" si="21"/>
        <v>90013</v>
      </c>
      <c r="T107" s="22" t="str">
        <f>IF(Messwerte!$D108&lt;&gt;0,Messwerte!A108,"")</f>
        <v/>
      </c>
      <c r="U107" s="22" t="str">
        <f>IF(Messwerte!$D108&lt;&gt;0,Messwerte!B108,"")</f>
        <v/>
      </c>
      <c r="V107" s="22" t="str">
        <f>IF(Messwerte!$D108&lt;&gt;0,Messwerte!C108,"")</f>
        <v/>
      </c>
      <c r="W107" s="22" t="str">
        <f>IF(Messwerte!$D108&lt;&gt;0,Messwerte!D108,"")</f>
        <v/>
      </c>
      <c r="X107" s="22" t="str">
        <f>IF(Messwerte!$D108&lt;&gt;0,Messwerte!F108,"")</f>
        <v/>
      </c>
    </row>
    <row r="108" spans="1:24" x14ac:dyDescent="0.25">
      <c r="A108" s="22">
        <f t="shared" si="20"/>
        <v>0</v>
      </c>
      <c r="B108" s="22" t="str">
        <f t="shared" si="11"/>
        <v/>
      </c>
      <c r="C108" s="22" t="str">
        <f t="shared" si="12"/>
        <v/>
      </c>
      <c r="D108" s="22" t="str">
        <f t="shared" si="13"/>
        <v/>
      </c>
      <c r="E108" s="22" t="str">
        <f t="shared" si="14"/>
        <v/>
      </c>
      <c r="F108" s="22" t="str">
        <f t="shared" si="15"/>
        <v/>
      </c>
      <c r="G108" s="24"/>
      <c r="I108" s="23" t="str">
        <f t="shared" si="16"/>
        <v/>
      </c>
      <c r="J108" s="23">
        <f t="shared" si="17"/>
        <v>0</v>
      </c>
      <c r="K108" s="23">
        <f t="shared" si="18"/>
        <v>0</v>
      </c>
      <c r="R108">
        <f t="shared" si="19"/>
        <v>1000</v>
      </c>
      <c r="S108" s="22">
        <f t="shared" si="21"/>
        <v>91013</v>
      </c>
      <c r="T108" s="22" t="str">
        <f>IF(Messwerte!$D109&lt;&gt;0,Messwerte!A109,"")</f>
        <v/>
      </c>
      <c r="U108" s="22" t="str">
        <f>IF(Messwerte!$D109&lt;&gt;0,Messwerte!B109,"")</f>
        <v/>
      </c>
      <c r="V108" s="22" t="str">
        <f>IF(Messwerte!$D109&lt;&gt;0,Messwerte!C109,"")</f>
        <v/>
      </c>
      <c r="W108" s="22" t="str">
        <f>IF(Messwerte!$D109&lt;&gt;0,Messwerte!D109,"")</f>
        <v/>
      </c>
      <c r="X108" s="22" t="str">
        <f>IF(Messwerte!$D109&lt;&gt;0,Messwerte!F109,"")</f>
        <v/>
      </c>
    </row>
    <row r="109" spans="1:24" x14ac:dyDescent="0.25">
      <c r="A109" s="22">
        <f t="shared" si="20"/>
        <v>0</v>
      </c>
      <c r="B109" s="22" t="str">
        <f t="shared" si="11"/>
        <v/>
      </c>
      <c r="C109" s="22" t="str">
        <f t="shared" si="12"/>
        <v/>
      </c>
      <c r="D109" s="22" t="str">
        <f t="shared" si="13"/>
        <v/>
      </c>
      <c r="E109" s="22" t="str">
        <f t="shared" si="14"/>
        <v/>
      </c>
      <c r="F109" s="22" t="str">
        <f t="shared" si="15"/>
        <v/>
      </c>
      <c r="G109" s="24"/>
      <c r="I109" s="23" t="str">
        <f t="shared" si="16"/>
        <v/>
      </c>
      <c r="J109" s="23">
        <f t="shared" si="17"/>
        <v>0</v>
      </c>
      <c r="K109" s="23">
        <f t="shared" si="18"/>
        <v>0</v>
      </c>
      <c r="R109">
        <f t="shared" si="19"/>
        <v>1000</v>
      </c>
      <c r="S109" s="22">
        <f t="shared" si="21"/>
        <v>92013</v>
      </c>
      <c r="T109" s="22" t="str">
        <f>IF(Messwerte!$D110&lt;&gt;0,Messwerte!A110,"")</f>
        <v/>
      </c>
      <c r="U109" s="22" t="str">
        <f>IF(Messwerte!$D110&lt;&gt;0,Messwerte!B110,"")</f>
        <v/>
      </c>
      <c r="V109" s="22" t="str">
        <f>IF(Messwerte!$D110&lt;&gt;0,Messwerte!C110,"")</f>
        <v/>
      </c>
      <c r="W109" s="22" t="str">
        <f>IF(Messwerte!$D110&lt;&gt;0,Messwerte!D110,"")</f>
        <v/>
      </c>
      <c r="X109" s="22" t="str">
        <f>IF(Messwerte!$D110&lt;&gt;0,Messwerte!F110,"")</f>
        <v/>
      </c>
    </row>
    <row r="110" spans="1:24" x14ac:dyDescent="0.25">
      <c r="A110" s="22">
        <f t="shared" si="20"/>
        <v>0</v>
      </c>
      <c r="B110" s="22" t="str">
        <f t="shared" si="11"/>
        <v/>
      </c>
      <c r="C110" s="22" t="str">
        <f t="shared" si="12"/>
        <v/>
      </c>
      <c r="D110" s="22" t="str">
        <f t="shared" si="13"/>
        <v/>
      </c>
      <c r="E110" s="22" t="str">
        <f t="shared" si="14"/>
        <v/>
      </c>
      <c r="F110" s="22" t="str">
        <f t="shared" si="15"/>
        <v/>
      </c>
      <c r="G110" s="24"/>
      <c r="I110" s="23" t="str">
        <f t="shared" si="16"/>
        <v/>
      </c>
      <c r="J110" s="23">
        <f t="shared" si="17"/>
        <v>0</v>
      </c>
      <c r="K110" s="23">
        <f t="shared" si="18"/>
        <v>0</v>
      </c>
      <c r="R110">
        <f t="shared" si="19"/>
        <v>1000</v>
      </c>
      <c r="S110" s="22">
        <f t="shared" si="21"/>
        <v>93013</v>
      </c>
      <c r="T110" s="22" t="str">
        <f>IF(Messwerte!$D111&lt;&gt;0,Messwerte!A111,"")</f>
        <v/>
      </c>
      <c r="U110" s="22" t="str">
        <f>IF(Messwerte!$D111&lt;&gt;0,Messwerte!B111,"")</f>
        <v/>
      </c>
      <c r="V110" s="22" t="str">
        <f>IF(Messwerte!$D111&lt;&gt;0,Messwerte!C111,"")</f>
        <v/>
      </c>
      <c r="W110" s="22" t="str">
        <f>IF(Messwerte!$D111&lt;&gt;0,Messwerte!D111,"")</f>
        <v/>
      </c>
      <c r="X110" s="22" t="str">
        <f>IF(Messwerte!$D111&lt;&gt;0,Messwerte!F111,"")</f>
        <v/>
      </c>
    </row>
    <row r="111" spans="1:24" x14ac:dyDescent="0.25">
      <c r="A111" s="22">
        <f t="shared" si="20"/>
        <v>0</v>
      </c>
      <c r="B111" s="22" t="str">
        <f t="shared" si="11"/>
        <v/>
      </c>
      <c r="C111" s="22" t="str">
        <f t="shared" si="12"/>
        <v/>
      </c>
      <c r="D111" s="22" t="str">
        <f t="shared" si="13"/>
        <v/>
      </c>
      <c r="E111" s="22" t="str">
        <f t="shared" si="14"/>
        <v/>
      </c>
      <c r="F111" s="22" t="str">
        <f t="shared" si="15"/>
        <v/>
      </c>
      <c r="G111" s="24"/>
      <c r="I111" s="23" t="str">
        <f t="shared" si="16"/>
        <v/>
      </c>
      <c r="J111" s="23">
        <f t="shared" si="17"/>
        <v>0</v>
      </c>
      <c r="K111" s="23">
        <f t="shared" si="18"/>
        <v>0</v>
      </c>
      <c r="R111">
        <f t="shared" si="19"/>
        <v>1000</v>
      </c>
      <c r="S111" s="22">
        <f t="shared" si="21"/>
        <v>94013</v>
      </c>
      <c r="T111" s="22" t="str">
        <f>IF(Messwerte!$D112&lt;&gt;0,Messwerte!A112,"")</f>
        <v/>
      </c>
      <c r="U111" s="22" t="str">
        <f>IF(Messwerte!$D112&lt;&gt;0,Messwerte!B112,"")</f>
        <v/>
      </c>
      <c r="V111" s="22" t="str">
        <f>IF(Messwerte!$D112&lt;&gt;0,Messwerte!C112,"")</f>
        <v/>
      </c>
      <c r="W111" s="22" t="str">
        <f>IF(Messwerte!$D112&lt;&gt;0,Messwerte!D112,"")</f>
        <v/>
      </c>
      <c r="X111" s="22" t="str">
        <f>IF(Messwerte!$D112&lt;&gt;0,Messwerte!F112,"")</f>
        <v/>
      </c>
    </row>
    <row r="112" spans="1:24" x14ac:dyDescent="0.25">
      <c r="A112" s="22">
        <f t="shared" si="20"/>
        <v>0</v>
      </c>
      <c r="B112" s="22" t="str">
        <f t="shared" si="11"/>
        <v/>
      </c>
      <c r="C112" s="22" t="str">
        <f t="shared" si="12"/>
        <v/>
      </c>
      <c r="D112" s="22" t="str">
        <f t="shared" si="13"/>
        <v/>
      </c>
      <c r="E112" s="22" t="str">
        <f t="shared" si="14"/>
        <v/>
      </c>
      <c r="F112" s="22" t="str">
        <f t="shared" si="15"/>
        <v/>
      </c>
      <c r="G112" s="24"/>
      <c r="I112" s="23" t="str">
        <f t="shared" si="16"/>
        <v/>
      </c>
      <c r="J112" s="23">
        <f t="shared" si="17"/>
        <v>0</v>
      </c>
      <c r="K112" s="23">
        <f t="shared" si="18"/>
        <v>0</v>
      </c>
      <c r="R112">
        <f t="shared" si="19"/>
        <v>1000</v>
      </c>
      <c r="S112" s="22">
        <f t="shared" si="21"/>
        <v>95013</v>
      </c>
      <c r="T112" s="22" t="str">
        <f>IF(Messwerte!$D113&lt;&gt;0,Messwerte!A113,"")</f>
        <v/>
      </c>
      <c r="U112" s="22" t="str">
        <f>IF(Messwerte!$D113&lt;&gt;0,Messwerte!B113,"")</f>
        <v/>
      </c>
      <c r="V112" s="22" t="str">
        <f>IF(Messwerte!$D113&lt;&gt;0,Messwerte!C113,"")</f>
        <v/>
      </c>
      <c r="W112" s="22" t="str">
        <f>IF(Messwerte!$D113&lt;&gt;0,Messwerte!D113,"")</f>
        <v/>
      </c>
      <c r="X112" s="22" t="str">
        <f>IF(Messwerte!$D113&lt;&gt;0,Messwerte!F113,"")</f>
        <v/>
      </c>
    </row>
    <row r="113" spans="1:24" x14ac:dyDescent="0.25">
      <c r="A113" s="22">
        <f t="shared" si="20"/>
        <v>0</v>
      </c>
      <c r="B113" s="22" t="str">
        <f t="shared" si="11"/>
        <v/>
      </c>
      <c r="C113" s="22" t="str">
        <f t="shared" si="12"/>
        <v/>
      </c>
      <c r="D113" s="22" t="str">
        <f t="shared" si="13"/>
        <v/>
      </c>
      <c r="E113" s="22" t="str">
        <f t="shared" si="14"/>
        <v/>
      </c>
      <c r="F113" s="22" t="str">
        <f t="shared" si="15"/>
        <v/>
      </c>
      <c r="G113" s="24"/>
      <c r="I113" s="23" t="str">
        <f t="shared" si="16"/>
        <v/>
      </c>
      <c r="J113" s="23">
        <f t="shared" si="17"/>
        <v>0</v>
      </c>
      <c r="K113" s="23">
        <f t="shared" si="18"/>
        <v>0</v>
      </c>
      <c r="R113">
        <f t="shared" si="19"/>
        <v>1000</v>
      </c>
      <c r="S113" s="22">
        <f t="shared" si="21"/>
        <v>96013</v>
      </c>
      <c r="T113" s="22" t="str">
        <f>IF(Messwerte!$D114&lt;&gt;0,Messwerte!A114,"")</f>
        <v/>
      </c>
      <c r="U113" s="22" t="str">
        <f>IF(Messwerte!$D114&lt;&gt;0,Messwerte!B114,"")</f>
        <v/>
      </c>
      <c r="V113" s="22" t="str">
        <f>IF(Messwerte!$D114&lt;&gt;0,Messwerte!C114,"")</f>
        <v/>
      </c>
      <c r="W113" s="22" t="str">
        <f>IF(Messwerte!$D114&lt;&gt;0,Messwerte!D114,"")</f>
        <v/>
      </c>
      <c r="X113" s="22" t="str">
        <f>IF(Messwerte!$D114&lt;&gt;0,Messwerte!F114,"")</f>
        <v/>
      </c>
    </row>
    <row r="114" spans="1:24" x14ac:dyDescent="0.25">
      <c r="A114" s="22">
        <f t="shared" si="20"/>
        <v>0</v>
      </c>
      <c r="B114" s="22" t="str">
        <f t="shared" si="11"/>
        <v/>
      </c>
      <c r="C114" s="22" t="str">
        <f t="shared" si="12"/>
        <v/>
      </c>
      <c r="D114" s="22" t="str">
        <f t="shared" si="13"/>
        <v/>
      </c>
      <c r="E114" s="22" t="str">
        <f t="shared" si="14"/>
        <v/>
      </c>
      <c r="F114" s="22" t="str">
        <f t="shared" si="15"/>
        <v/>
      </c>
      <c r="G114" s="24"/>
      <c r="I114" s="23" t="str">
        <f t="shared" si="16"/>
        <v/>
      </c>
      <c r="J114" s="23">
        <f t="shared" si="17"/>
        <v>0</v>
      </c>
      <c r="K114" s="23">
        <f t="shared" si="18"/>
        <v>0</v>
      </c>
      <c r="R114">
        <f t="shared" si="19"/>
        <v>1000</v>
      </c>
      <c r="S114" s="22">
        <f t="shared" si="21"/>
        <v>97013</v>
      </c>
      <c r="T114" s="22" t="str">
        <f>IF(Messwerte!$D115&lt;&gt;0,Messwerte!A115,"")</f>
        <v/>
      </c>
      <c r="U114" s="22" t="str">
        <f>IF(Messwerte!$D115&lt;&gt;0,Messwerte!B115,"")</f>
        <v/>
      </c>
      <c r="V114" s="22" t="str">
        <f>IF(Messwerte!$D115&lt;&gt;0,Messwerte!C115,"")</f>
        <v/>
      </c>
      <c r="W114" s="22" t="str">
        <f>IF(Messwerte!$D115&lt;&gt;0,Messwerte!D115,"")</f>
        <v/>
      </c>
      <c r="X114" s="22" t="str">
        <f>IF(Messwerte!$D115&lt;&gt;0,Messwerte!F115,"")</f>
        <v/>
      </c>
    </row>
    <row r="115" spans="1:24" x14ac:dyDescent="0.25">
      <c r="A115" s="22">
        <f t="shared" si="20"/>
        <v>0</v>
      </c>
      <c r="B115" s="22" t="str">
        <f t="shared" si="11"/>
        <v/>
      </c>
      <c r="C115" s="22" t="str">
        <f t="shared" si="12"/>
        <v/>
      </c>
      <c r="D115" s="22" t="str">
        <f t="shared" si="13"/>
        <v/>
      </c>
      <c r="E115" s="22" t="str">
        <f t="shared" si="14"/>
        <v/>
      </c>
      <c r="F115" s="22" t="str">
        <f t="shared" si="15"/>
        <v/>
      </c>
      <c r="G115" s="24"/>
      <c r="I115" s="23" t="str">
        <f t="shared" si="16"/>
        <v/>
      </c>
      <c r="J115" s="23">
        <f t="shared" si="17"/>
        <v>0</v>
      </c>
      <c r="K115" s="23">
        <f t="shared" si="18"/>
        <v>0</v>
      </c>
      <c r="R115">
        <f t="shared" si="19"/>
        <v>1000</v>
      </c>
      <c r="S115" s="22">
        <f t="shared" si="21"/>
        <v>98013</v>
      </c>
      <c r="T115" s="22" t="str">
        <f>IF(Messwerte!$D116&lt;&gt;0,Messwerte!A116,"")</f>
        <v/>
      </c>
      <c r="U115" s="22" t="str">
        <f>IF(Messwerte!$D116&lt;&gt;0,Messwerte!B116,"")</f>
        <v/>
      </c>
      <c r="V115" s="22" t="str">
        <f>IF(Messwerte!$D116&lt;&gt;0,Messwerte!C116,"")</f>
        <v/>
      </c>
      <c r="W115" s="22" t="str">
        <f>IF(Messwerte!$D116&lt;&gt;0,Messwerte!D116,"")</f>
        <v/>
      </c>
      <c r="X115" s="22" t="str">
        <f>IF(Messwerte!$D116&lt;&gt;0,Messwerte!F116,"")</f>
        <v/>
      </c>
    </row>
    <row r="116" spans="1:24" x14ac:dyDescent="0.25">
      <c r="A116" s="22">
        <f t="shared" si="20"/>
        <v>0</v>
      </c>
      <c r="B116" s="22" t="str">
        <f t="shared" si="11"/>
        <v/>
      </c>
      <c r="C116" s="22" t="str">
        <f t="shared" si="12"/>
        <v/>
      </c>
      <c r="D116" s="22" t="str">
        <f t="shared" si="13"/>
        <v/>
      </c>
      <c r="E116" s="22" t="str">
        <f t="shared" si="14"/>
        <v/>
      </c>
      <c r="F116" s="22" t="str">
        <f t="shared" si="15"/>
        <v/>
      </c>
      <c r="G116" s="24"/>
      <c r="I116" s="23" t="str">
        <f t="shared" si="16"/>
        <v/>
      </c>
      <c r="J116" s="23">
        <f t="shared" si="17"/>
        <v>0</v>
      </c>
      <c r="K116" s="23">
        <f t="shared" si="18"/>
        <v>0</v>
      </c>
      <c r="R116">
        <f t="shared" si="19"/>
        <v>1000</v>
      </c>
      <c r="S116" s="22">
        <f t="shared" si="21"/>
        <v>99013</v>
      </c>
      <c r="T116" s="22" t="str">
        <f>IF(Messwerte!$D117&lt;&gt;0,Messwerte!A117,"")</f>
        <v/>
      </c>
      <c r="U116" s="22" t="str">
        <f>IF(Messwerte!$D117&lt;&gt;0,Messwerte!B117,"")</f>
        <v/>
      </c>
      <c r="V116" s="22" t="str">
        <f>IF(Messwerte!$D117&lt;&gt;0,Messwerte!C117,"")</f>
        <v/>
      </c>
      <c r="W116" s="22" t="str">
        <f>IF(Messwerte!$D117&lt;&gt;0,Messwerte!D117,"")</f>
        <v/>
      </c>
      <c r="X116" s="22" t="str">
        <f>IF(Messwerte!$D117&lt;&gt;0,Messwerte!F117,"")</f>
        <v/>
      </c>
    </row>
    <row r="117" spans="1:24" x14ac:dyDescent="0.25">
      <c r="A117" s="22">
        <f t="shared" si="20"/>
        <v>0</v>
      </c>
      <c r="B117" s="22" t="str">
        <f t="shared" si="11"/>
        <v/>
      </c>
      <c r="C117" s="22" t="str">
        <f t="shared" si="12"/>
        <v/>
      </c>
      <c r="D117" s="22" t="str">
        <f t="shared" si="13"/>
        <v/>
      </c>
      <c r="E117" s="22" t="str">
        <f t="shared" si="14"/>
        <v/>
      </c>
      <c r="F117" s="22" t="str">
        <f t="shared" si="15"/>
        <v/>
      </c>
      <c r="G117" s="24"/>
      <c r="I117" s="23" t="str">
        <f t="shared" si="16"/>
        <v/>
      </c>
      <c r="J117" s="23">
        <f t="shared" si="17"/>
        <v>0</v>
      </c>
      <c r="K117" s="23">
        <f t="shared" si="18"/>
        <v>0</v>
      </c>
      <c r="R117">
        <f t="shared" si="19"/>
        <v>1000</v>
      </c>
      <c r="S117" s="22">
        <f t="shared" si="21"/>
        <v>100013</v>
      </c>
      <c r="T117" s="22" t="str">
        <f>IF(Messwerte!$D118&lt;&gt;0,Messwerte!A118,"")</f>
        <v/>
      </c>
      <c r="U117" s="22" t="str">
        <f>IF(Messwerte!$D118&lt;&gt;0,Messwerte!B118,"")</f>
        <v/>
      </c>
      <c r="V117" s="22" t="str">
        <f>IF(Messwerte!$D118&lt;&gt;0,Messwerte!C118,"")</f>
        <v/>
      </c>
      <c r="W117" s="22" t="str">
        <f>IF(Messwerte!$D118&lt;&gt;0,Messwerte!D118,"")</f>
        <v/>
      </c>
      <c r="X117" s="22" t="str">
        <f>IF(Messwerte!$D118&lt;&gt;0,Messwerte!F118,"")</f>
        <v/>
      </c>
    </row>
    <row r="118" spans="1:24" x14ac:dyDescent="0.25">
      <c r="A118" s="22">
        <f t="shared" si="20"/>
        <v>0</v>
      </c>
      <c r="B118" s="22" t="str">
        <f t="shared" si="11"/>
        <v/>
      </c>
      <c r="C118" s="22" t="str">
        <f t="shared" si="12"/>
        <v/>
      </c>
      <c r="D118" s="22" t="str">
        <f t="shared" si="13"/>
        <v/>
      </c>
      <c r="E118" s="22" t="str">
        <f t="shared" si="14"/>
        <v/>
      </c>
      <c r="F118" s="22" t="str">
        <f t="shared" si="15"/>
        <v/>
      </c>
      <c r="G118" s="24"/>
      <c r="I118" s="23" t="str">
        <f t="shared" si="16"/>
        <v/>
      </c>
      <c r="J118" s="23">
        <f t="shared" si="17"/>
        <v>0</v>
      </c>
      <c r="K118" s="23">
        <f t="shared" si="18"/>
        <v>0</v>
      </c>
      <c r="R118">
        <f t="shared" si="19"/>
        <v>1000</v>
      </c>
      <c r="S118" s="22">
        <f t="shared" si="21"/>
        <v>101013</v>
      </c>
      <c r="T118" s="22" t="str">
        <f>IF(Messwerte!$D119&lt;&gt;0,Messwerte!A119,"")</f>
        <v/>
      </c>
      <c r="U118" s="22" t="str">
        <f>IF(Messwerte!$D119&lt;&gt;0,Messwerte!B119,"")</f>
        <v/>
      </c>
      <c r="V118" s="22" t="str">
        <f>IF(Messwerte!$D119&lt;&gt;0,Messwerte!C119,"")</f>
        <v/>
      </c>
      <c r="W118" s="22" t="str">
        <f>IF(Messwerte!$D119&lt;&gt;0,Messwerte!D119,"")</f>
        <v/>
      </c>
      <c r="X118" s="22" t="str">
        <f>IF(Messwerte!$D119&lt;&gt;0,Messwerte!F119,"")</f>
        <v/>
      </c>
    </row>
    <row r="119" spans="1:24" x14ac:dyDescent="0.25">
      <c r="A119" s="22">
        <f t="shared" si="20"/>
        <v>0</v>
      </c>
      <c r="B119" s="22" t="str">
        <f t="shared" si="11"/>
        <v/>
      </c>
      <c r="C119" s="22" t="str">
        <f t="shared" si="12"/>
        <v/>
      </c>
      <c r="D119" s="22" t="str">
        <f t="shared" si="13"/>
        <v/>
      </c>
      <c r="E119" s="22" t="str">
        <f t="shared" si="14"/>
        <v/>
      </c>
      <c r="F119" s="22" t="str">
        <f t="shared" si="15"/>
        <v/>
      </c>
      <c r="G119" s="24"/>
      <c r="I119" s="23" t="str">
        <f t="shared" si="16"/>
        <v/>
      </c>
      <c r="J119" s="23">
        <f t="shared" si="17"/>
        <v>0</v>
      </c>
      <c r="K119" s="23">
        <f t="shared" si="18"/>
        <v>0</v>
      </c>
      <c r="R119">
        <f t="shared" si="19"/>
        <v>1000</v>
      </c>
      <c r="S119" s="22">
        <f t="shared" si="21"/>
        <v>102013</v>
      </c>
      <c r="T119" s="22" t="str">
        <f>IF(Messwerte!$D120&lt;&gt;0,Messwerte!A120,"")</f>
        <v/>
      </c>
      <c r="U119" s="22" t="str">
        <f>IF(Messwerte!$D120&lt;&gt;0,Messwerte!B120,"")</f>
        <v/>
      </c>
      <c r="V119" s="22" t="str">
        <f>IF(Messwerte!$D120&lt;&gt;0,Messwerte!C120,"")</f>
        <v/>
      </c>
      <c r="W119" s="22" t="str">
        <f>IF(Messwerte!$D120&lt;&gt;0,Messwerte!D120,"")</f>
        <v/>
      </c>
      <c r="X119" s="22" t="str">
        <f>IF(Messwerte!$D120&lt;&gt;0,Messwerte!F120,"")</f>
        <v/>
      </c>
    </row>
    <row r="120" spans="1:24" x14ac:dyDescent="0.25">
      <c r="A120" s="22">
        <f t="shared" si="20"/>
        <v>0</v>
      </c>
      <c r="B120" s="22" t="str">
        <f t="shared" si="11"/>
        <v/>
      </c>
      <c r="C120" s="22" t="str">
        <f t="shared" si="12"/>
        <v/>
      </c>
      <c r="D120" s="22" t="str">
        <f t="shared" si="13"/>
        <v/>
      </c>
      <c r="E120" s="22" t="str">
        <f t="shared" si="14"/>
        <v/>
      </c>
      <c r="F120" s="22" t="str">
        <f t="shared" si="15"/>
        <v/>
      </c>
      <c r="G120" s="24"/>
      <c r="I120" s="23" t="str">
        <f t="shared" si="16"/>
        <v/>
      </c>
      <c r="J120" s="23">
        <f t="shared" si="17"/>
        <v>0</v>
      </c>
      <c r="K120" s="23">
        <f t="shared" si="18"/>
        <v>0</v>
      </c>
      <c r="R120">
        <f t="shared" si="19"/>
        <v>1000</v>
      </c>
      <c r="S120" s="22">
        <f t="shared" si="21"/>
        <v>103013</v>
      </c>
      <c r="T120" s="22" t="str">
        <f>IF(Messwerte!$D121&lt;&gt;0,Messwerte!A121,"")</f>
        <v/>
      </c>
      <c r="U120" s="22" t="str">
        <f>IF(Messwerte!$D121&lt;&gt;0,Messwerte!B121,"")</f>
        <v/>
      </c>
      <c r="V120" s="22" t="str">
        <f>IF(Messwerte!$D121&lt;&gt;0,Messwerte!C121,"")</f>
        <v/>
      </c>
      <c r="W120" s="22" t="str">
        <f>IF(Messwerte!$D121&lt;&gt;0,Messwerte!D121,"")</f>
        <v/>
      </c>
      <c r="X120" s="22" t="str">
        <f>IF(Messwerte!$D121&lt;&gt;0,Messwerte!F121,"")</f>
        <v/>
      </c>
    </row>
    <row r="121" spans="1:24" x14ac:dyDescent="0.25">
      <c r="A121" s="22">
        <f t="shared" si="20"/>
        <v>0</v>
      </c>
      <c r="B121" s="22" t="str">
        <f t="shared" si="11"/>
        <v/>
      </c>
      <c r="C121" s="22" t="str">
        <f t="shared" si="12"/>
        <v/>
      </c>
      <c r="D121" s="22" t="str">
        <f t="shared" si="13"/>
        <v/>
      </c>
      <c r="E121" s="22" t="str">
        <f t="shared" si="14"/>
        <v/>
      </c>
      <c r="F121" s="22" t="str">
        <f t="shared" si="15"/>
        <v/>
      </c>
      <c r="G121" s="24"/>
      <c r="I121" s="23" t="str">
        <f t="shared" si="16"/>
        <v/>
      </c>
      <c r="J121" s="23">
        <f t="shared" si="17"/>
        <v>0</v>
      </c>
      <c r="K121" s="23">
        <f t="shared" si="18"/>
        <v>0</v>
      </c>
      <c r="R121">
        <f t="shared" si="19"/>
        <v>1000</v>
      </c>
      <c r="S121" s="22">
        <f t="shared" si="21"/>
        <v>104013</v>
      </c>
      <c r="T121" s="22" t="str">
        <f>IF(Messwerte!$D122&lt;&gt;0,Messwerte!A122,"")</f>
        <v/>
      </c>
      <c r="U121" s="22" t="str">
        <f>IF(Messwerte!$D122&lt;&gt;0,Messwerte!B122,"")</f>
        <v/>
      </c>
      <c r="V121" s="22" t="str">
        <f>IF(Messwerte!$D122&lt;&gt;0,Messwerte!C122,"")</f>
        <v/>
      </c>
      <c r="W121" s="22" t="str">
        <f>IF(Messwerte!$D122&lt;&gt;0,Messwerte!D122,"")</f>
        <v/>
      </c>
      <c r="X121" s="22" t="str">
        <f>IF(Messwerte!$D122&lt;&gt;0,Messwerte!F122,"")</f>
        <v/>
      </c>
    </row>
    <row r="122" spans="1:24" x14ac:dyDescent="0.25">
      <c r="A122" s="22">
        <f t="shared" si="20"/>
        <v>0</v>
      </c>
      <c r="B122" s="22" t="str">
        <f t="shared" si="11"/>
        <v/>
      </c>
      <c r="C122" s="22" t="str">
        <f t="shared" si="12"/>
        <v/>
      </c>
      <c r="D122" s="22" t="str">
        <f t="shared" si="13"/>
        <v/>
      </c>
      <c r="E122" s="22" t="str">
        <f t="shared" si="14"/>
        <v/>
      </c>
      <c r="F122" s="22" t="str">
        <f t="shared" si="15"/>
        <v/>
      </c>
      <c r="G122" s="24"/>
      <c r="I122" s="23" t="str">
        <f t="shared" si="16"/>
        <v/>
      </c>
      <c r="J122" s="23">
        <f t="shared" si="17"/>
        <v>0</v>
      </c>
      <c r="K122" s="23">
        <f t="shared" si="18"/>
        <v>0</v>
      </c>
      <c r="R122">
        <f t="shared" si="19"/>
        <v>1000</v>
      </c>
      <c r="S122" s="22">
        <f t="shared" si="21"/>
        <v>105013</v>
      </c>
      <c r="T122" s="22" t="str">
        <f>IF(Messwerte!$D123&lt;&gt;0,Messwerte!A123,"")</f>
        <v/>
      </c>
      <c r="U122" s="22" t="str">
        <f>IF(Messwerte!$D123&lt;&gt;0,Messwerte!B123,"")</f>
        <v/>
      </c>
      <c r="V122" s="22" t="str">
        <f>IF(Messwerte!$D123&lt;&gt;0,Messwerte!C123,"")</f>
        <v/>
      </c>
      <c r="W122" s="22" t="str">
        <f>IF(Messwerte!$D123&lt;&gt;0,Messwerte!D123,"")</f>
        <v/>
      </c>
      <c r="X122" s="22" t="str">
        <f>IF(Messwerte!$D123&lt;&gt;0,Messwerte!F123,"")</f>
        <v/>
      </c>
    </row>
    <row r="123" spans="1:24" x14ac:dyDescent="0.25">
      <c r="A123" s="22">
        <f t="shared" si="20"/>
        <v>0</v>
      </c>
      <c r="B123" s="22" t="str">
        <f t="shared" si="11"/>
        <v/>
      </c>
      <c r="C123" s="22" t="str">
        <f t="shared" si="12"/>
        <v/>
      </c>
      <c r="D123" s="22" t="str">
        <f t="shared" si="13"/>
        <v/>
      </c>
      <c r="E123" s="22" t="str">
        <f t="shared" si="14"/>
        <v/>
      </c>
      <c r="F123" s="22" t="str">
        <f t="shared" si="15"/>
        <v/>
      </c>
      <c r="G123" s="24"/>
      <c r="I123" s="23" t="str">
        <f t="shared" si="16"/>
        <v/>
      </c>
      <c r="J123" s="23">
        <f t="shared" si="17"/>
        <v>0</v>
      </c>
      <c r="K123" s="23">
        <f t="shared" si="18"/>
        <v>0</v>
      </c>
      <c r="R123">
        <f t="shared" si="19"/>
        <v>1000</v>
      </c>
      <c r="S123" s="22">
        <f t="shared" si="21"/>
        <v>106013</v>
      </c>
      <c r="T123" s="22" t="str">
        <f>IF(Messwerte!$D124&lt;&gt;0,Messwerte!A124,"")</f>
        <v/>
      </c>
      <c r="U123" s="22" t="str">
        <f>IF(Messwerte!$D124&lt;&gt;0,Messwerte!B124,"")</f>
        <v/>
      </c>
      <c r="V123" s="22" t="str">
        <f>IF(Messwerte!$D124&lt;&gt;0,Messwerte!C124,"")</f>
        <v/>
      </c>
      <c r="W123" s="22" t="str">
        <f>IF(Messwerte!$D124&lt;&gt;0,Messwerte!D124,"")</f>
        <v/>
      </c>
      <c r="X123" s="22" t="str">
        <f>IF(Messwerte!$D124&lt;&gt;0,Messwerte!F124,"")</f>
        <v/>
      </c>
    </row>
    <row r="124" spans="1:24" x14ac:dyDescent="0.25">
      <c r="A124" s="22">
        <f t="shared" si="20"/>
        <v>0</v>
      </c>
      <c r="B124" s="22" t="str">
        <f t="shared" si="11"/>
        <v/>
      </c>
      <c r="C124" s="22" t="str">
        <f t="shared" si="12"/>
        <v/>
      </c>
      <c r="D124" s="22" t="str">
        <f t="shared" si="13"/>
        <v/>
      </c>
      <c r="E124" s="22" t="str">
        <f t="shared" si="14"/>
        <v/>
      </c>
      <c r="F124" s="22" t="str">
        <f t="shared" si="15"/>
        <v/>
      </c>
      <c r="G124" s="24"/>
      <c r="I124" s="23" t="str">
        <f t="shared" si="16"/>
        <v/>
      </c>
      <c r="J124" s="23">
        <f t="shared" si="17"/>
        <v>0</v>
      </c>
      <c r="K124" s="23">
        <f t="shared" si="18"/>
        <v>0</v>
      </c>
      <c r="R124">
        <f t="shared" si="19"/>
        <v>1000</v>
      </c>
      <c r="S124" s="22">
        <f t="shared" si="21"/>
        <v>107013</v>
      </c>
      <c r="T124" s="22"/>
      <c r="U124" s="22"/>
      <c r="V124" s="22"/>
      <c r="W124" s="22"/>
      <c r="X124" s="22"/>
    </row>
    <row r="125" spans="1:24" x14ac:dyDescent="0.25">
      <c r="A125" s="22">
        <f t="shared" si="20"/>
        <v>0</v>
      </c>
      <c r="B125" s="22" t="str">
        <f t="shared" si="11"/>
        <v/>
      </c>
      <c r="C125" s="22" t="str">
        <f t="shared" si="12"/>
        <v/>
      </c>
      <c r="D125" s="22" t="str">
        <f t="shared" si="13"/>
        <v/>
      </c>
      <c r="E125" s="22" t="str">
        <f t="shared" si="14"/>
        <v/>
      </c>
      <c r="F125" s="22" t="str">
        <f t="shared" si="15"/>
        <v/>
      </c>
      <c r="G125" s="24"/>
      <c r="I125" s="23" t="str">
        <f t="shared" si="16"/>
        <v/>
      </c>
      <c r="J125" s="23">
        <f t="shared" si="17"/>
        <v>0</v>
      </c>
      <c r="K125" s="23">
        <f t="shared" si="18"/>
        <v>0</v>
      </c>
      <c r="R125">
        <f t="shared" si="19"/>
        <v>1000</v>
      </c>
      <c r="S125" s="22">
        <f t="shared" si="21"/>
        <v>108013</v>
      </c>
      <c r="T125" s="22"/>
      <c r="U125" s="22"/>
      <c r="V125" s="22"/>
      <c r="W125" s="22"/>
      <c r="X125" s="22"/>
    </row>
    <row r="126" spans="1:24" x14ac:dyDescent="0.25">
      <c r="A126" s="22">
        <f t="shared" si="20"/>
        <v>0</v>
      </c>
      <c r="B126" s="22" t="str">
        <f t="shared" si="11"/>
        <v/>
      </c>
      <c r="C126" s="22" t="str">
        <f t="shared" si="12"/>
        <v/>
      </c>
      <c r="D126" s="22" t="str">
        <f t="shared" si="13"/>
        <v/>
      </c>
      <c r="E126" s="22" t="str">
        <f t="shared" si="14"/>
        <v/>
      </c>
      <c r="F126" s="22" t="str">
        <f t="shared" si="15"/>
        <v/>
      </c>
      <c r="G126" s="24"/>
      <c r="I126" s="23" t="str">
        <f t="shared" si="16"/>
        <v/>
      </c>
      <c r="J126" s="23">
        <f t="shared" si="17"/>
        <v>0</v>
      </c>
      <c r="K126" s="23">
        <f t="shared" si="18"/>
        <v>0</v>
      </c>
      <c r="R126">
        <f t="shared" si="19"/>
        <v>1000</v>
      </c>
      <c r="S126" s="22">
        <f t="shared" si="21"/>
        <v>109013</v>
      </c>
      <c r="T126" s="22"/>
      <c r="U126" s="22"/>
      <c r="V126" s="22"/>
      <c r="W126" s="22"/>
      <c r="X126" s="22"/>
    </row>
    <row r="127" spans="1:24" x14ac:dyDescent="0.25">
      <c r="A127" s="22">
        <f t="shared" si="20"/>
        <v>0</v>
      </c>
      <c r="B127" s="22" t="str">
        <f t="shared" si="11"/>
        <v/>
      </c>
      <c r="C127" s="22" t="str">
        <f t="shared" si="12"/>
        <v/>
      </c>
      <c r="D127" s="22" t="str">
        <f t="shared" si="13"/>
        <v/>
      </c>
      <c r="E127" s="22" t="str">
        <f t="shared" si="14"/>
        <v/>
      </c>
      <c r="F127" s="22" t="str">
        <f t="shared" si="15"/>
        <v/>
      </c>
      <c r="G127" s="24"/>
      <c r="I127" s="23" t="str">
        <f t="shared" si="16"/>
        <v/>
      </c>
      <c r="J127" s="23">
        <f t="shared" si="17"/>
        <v>0</v>
      </c>
      <c r="K127" s="23">
        <f t="shared" si="18"/>
        <v>0</v>
      </c>
      <c r="R127">
        <f t="shared" si="19"/>
        <v>1000</v>
      </c>
      <c r="S127" s="22">
        <f t="shared" si="21"/>
        <v>110013</v>
      </c>
      <c r="T127" s="22"/>
      <c r="U127" s="22"/>
      <c r="V127" s="22"/>
      <c r="W127" s="22"/>
      <c r="X127" s="22"/>
    </row>
    <row r="128" spans="1:24" x14ac:dyDescent="0.25">
      <c r="A128" s="22">
        <f t="shared" si="20"/>
        <v>0</v>
      </c>
      <c r="B128" s="22" t="str">
        <f t="shared" si="11"/>
        <v/>
      </c>
      <c r="C128" s="22" t="str">
        <f t="shared" si="12"/>
        <v/>
      </c>
      <c r="D128" s="22" t="str">
        <f t="shared" si="13"/>
        <v/>
      </c>
      <c r="E128" s="22" t="str">
        <f t="shared" si="14"/>
        <v/>
      </c>
      <c r="F128" s="22" t="str">
        <f t="shared" si="15"/>
        <v/>
      </c>
      <c r="G128" s="24"/>
      <c r="I128" s="23" t="str">
        <f t="shared" si="16"/>
        <v/>
      </c>
      <c r="J128" s="23">
        <f t="shared" si="17"/>
        <v>0</v>
      </c>
      <c r="K128" s="23">
        <f t="shared" si="18"/>
        <v>0</v>
      </c>
      <c r="R128">
        <f t="shared" si="19"/>
        <v>1000</v>
      </c>
      <c r="S128" s="22">
        <f t="shared" si="21"/>
        <v>111013</v>
      </c>
      <c r="T128" s="22"/>
      <c r="U128" s="22"/>
      <c r="V128" s="22"/>
      <c r="W128" s="22"/>
      <c r="X128" s="22"/>
    </row>
    <row r="129" spans="1:24" x14ac:dyDescent="0.25">
      <c r="A129" s="22">
        <f t="shared" si="20"/>
        <v>0</v>
      </c>
      <c r="B129" s="22" t="str">
        <f t="shared" si="11"/>
        <v/>
      </c>
      <c r="C129" s="22" t="str">
        <f t="shared" si="12"/>
        <v/>
      </c>
      <c r="D129" s="22" t="str">
        <f t="shared" si="13"/>
        <v/>
      </c>
      <c r="E129" s="22" t="str">
        <f t="shared" si="14"/>
        <v/>
      </c>
      <c r="F129" s="22" t="str">
        <f t="shared" si="15"/>
        <v/>
      </c>
      <c r="G129" s="24"/>
      <c r="I129" s="23" t="str">
        <f t="shared" si="16"/>
        <v/>
      </c>
      <c r="J129" s="23">
        <f t="shared" si="17"/>
        <v>0</v>
      </c>
      <c r="K129" s="23">
        <f t="shared" si="18"/>
        <v>0</v>
      </c>
      <c r="R129">
        <f t="shared" si="19"/>
        <v>1000</v>
      </c>
      <c r="S129" s="22">
        <f t="shared" si="21"/>
        <v>112013</v>
      </c>
      <c r="T129" s="22"/>
      <c r="U129" s="22"/>
      <c r="V129" s="22"/>
      <c r="W129" s="22"/>
      <c r="X129" s="22"/>
    </row>
    <row r="130" spans="1:24" x14ac:dyDescent="0.25">
      <c r="A130" s="22">
        <f t="shared" si="20"/>
        <v>0</v>
      </c>
      <c r="B130" s="22" t="str">
        <f t="shared" si="11"/>
        <v/>
      </c>
      <c r="C130" s="22" t="str">
        <f t="shared" si="12"/>
        <v/>
      </c>
      <c r="D130" s="22" t="str">
        <f t="shared" si="13"/>
        <v/>
      </c>
      <c r="E130" s="22" t="str">
        <f t="shared" si="14"/>
        <v/>
      </c>
      <c r="F130" s="22" t="str">
        <f t="shared" si="15"/>
        <v/>
      </c>
      <c r="G130" s="24"/>
      <c r="I130" s="23" t="str">
        <f t="shared" si="16"/>
        <v/>
      </c>
      <c r="J130" s="23">
        <f t="shared" si="17"/>
        <v>0</v>
      </c>
      <c r="K130" s="23">
        <f t="shared" si="18"/>
        <v>0</v>
      </c>
      <c r="R130">
        <f t="shared" si="19"/>
        <v>1000</v>
      </c>
      <c r="S130" s="22">
        <f t="shared" si="21"/>
        <v>113013</v>
      </c>
      <c r="T130" s="22"/>
      <c r="U130" s="22"/>
      <c r="V130" s="22"/>
      <c r="W130" s="22"/>
      <c r="X130" s="22"/>
    </row>
    <row r="131" spans="1:24" x14ac:dyDescent="0.25">
      <c r="A131" s="22">
        <f t="shared" si="20"/>
        <v>0</v>
      </c>
      <c r="B131" s="22" t="str">
        <f t="shared" ref="B131" si="22">IF(A131&gt;0,VLOOKUP($A131,$R$2:$X$131,3,FALSE),"")</f>
        <v/>
      </c>
      <c r="C131" s="22" t="str">
        <f t="shared" ref="C131" si="23">IF(A131&gt;0,VLOOKUP($A131,$R$2:$X$131,4,FALSE),"")</f>
        <v/>
      </c>
      <c r="D131" s="22" t="str">
        <f t="shared" ref="D131" si="24">IF(A131&gt;0,VLOOKUP($A131,$R$2:$X$131,5,FALSE),"")</f>
        <v/>
      </c>
      <c r="E131" s="22" t="str">
        <f t="shared" ref="E131" si="25">IF(A131&gt;0,VLOOKUP($A131,$R$2:$X$131,6,FALSE),"")</f>
        <v/>
      </c>
      <c r="F131" s="22" t="str">
        <f t="shared" ref="F131" si="26">IF(A131&gt;0,VLOOKUP($A131,$R$2:$X$131,7,FALSE),"")</f>
        <v/>
      </c>
      <c r="G131" s="24"/>
      <c r="I131" s="23" t="str">
        <f t="shared" ref="I131" si="27">IF(AND(B131&lt;&gt;"",G131&lt;&gt;"x"),LEFT(B131,5)&amp;"_"&amp;LEFT(C131,1)&amp;"._"&amp;LEFT(D131,5),"")</f>
        <v/>
      </c>
      <c r="J131" s="23">
        <f t="shared" ref="J131" si="28">IF(AND(B131&lt;&gt;"",G131&lt;&gt;"x"),E131,0)</f>
        <v>0</v>
      </c>
      <c r="K131" s="23">
        <f t="shared" ref="K131" si="29">IF(AND(B131&lt;&gt;"",G131&lt;&gt;"x"),F131,0)</f>
        <v>0</v>
      </c>
      <c r="R131">
        <f t="shared" ref="R131" si="30">IF(T131&lt;&gt;"",RANK(S131,$S$2:$S$131,1),1000)</f>
        <v>1000</v>
      </c>
      <c r="S131" s="22">
        <f t="shared" si="21"/>
        <v>114013</v>
      </c>
      <c r="T131" s="22"/>
      <c r="U131" s="22"/>
      <c r="V131" s="22"/>
      <c r="W131" s="22"/>
      <c r="X131" s="22"/>
    </row>
    <row r="133" spans="1:24" x14ac:dyDescent="0.25">
      <c r="S133">
        <f>130-COUNTBLANK(T2:T131)</f>
        <v>13</v>
      </c>
    </row>
  </sheetData>
  <sheetProtection sheet="1" objects="1" scenarios="1" selectLockedCells="1"/>
  <dataValidations count="1">
    <dataValidation type="list" allowBlank="1" showDropDown="1" showInputMessage="1" showErrorMessage="1" sqref="G2:G131" xr:uid="{00000000-0002-0000-0400-000000000000}">
      <formula1>"x"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>
      <selection activeCell="B2" sqref="B2"/>
    </sheetView>
  </sheetViews>
  <sheetFormatPr baseColWidth="10" defaultRowHeight="15" x14ac:dyDescent="0.25"/>
  <sheetData/>
  <sheetProtection sheet="1" objects="1" scenarios="1" selectLockedCells="1" selectUnlockedCells="1"/>
  <pageMargins left="0.7" right="0.7" top="0.78740157499999996" bottom="0.78740157499999996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1</vt:i4>
      </vt:variant>
    </vt:vector>
  </HeadingPairs>
  <TitlesOfParts>
    <vt:vector size="8" baseType="lpstr">
      <vt:lpstr>Erläuterung</vt:lpstr>
      <vt:lpstr>Aufgaben</vt:lpstr>
      <vt:lpstr>Namen</vt:lpstr>
      <vt:lpstr>Messwerte</vt:lpstr>
      <vt:lpstr>Aufbereitete Daten</vt:lpstr>
      <vt:lpstr>Streudiagramm</vt:lpstr>
      <vt:lpstr>Ausgleichsgerade</vt:lpstr>
      <vt:lpstr>Aufgaben!Druckbereich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Caroline</dc:creator>
  <cp:lastModifiedBy>mister-mueller</cp:lastModifiedBy>
  <cp:lastPrinted>2019-04-09T14:23:53Z</cp:lastPrinted>
  <dcterms:created xsi:type="dcterms:W3CDTF">2019-04-04T14:52:18Z</dcterms:created>
  <dcterms:modified xsi:type="dcterms:W3CDTF">2021-06-30T12:59:37Z</dcterms:modified>
</cp:coreProperties>
</file>